
<file path=[Content_Types].xml><?xml version="1.0" encoding="utf-8"?>
<Types xmlns="http://schemas.openxmlformats.org/package/2006/content-types">
  <Default Extension="xml" ContentType="application/xml"/>
  <Default Extension="rels" ContentType="application/vnd.openxmlformats-package.relationships+xml"/>
  <Default Extension="jp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bin" ContentType="application/vnd.openxmlformats-officedocument.wordprocessingml.printerSettings"/>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worksheets/sheet.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xml" ContentType="application/vnd.openxmlformats-officedocument.drawing+xml"/>
  <Override PartName="/xl/charts/chart.xml" ContentType="application/vnd.openxmlformats-officedocument.drawingml.chart+xml"/>
  <Override PartName="/xl/charts/chart1.xml" ContentType="application/vnd.openxmlformats-officedocument.drawingml.chart+xml"/>
  <Override PartName="/xl/charts/chart2.xml" ContentType="application/vnd.openxmlformats-officedocument.drawingml.chart+xml"/>
</Types>
</file>

<file path=_rels/.rels><?xml version="1.0" encoding="UTF-8" standalone="yes"?><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Positioning Sheets" sheetId="1" r:id="rId3"/>
    <sheet name="Chars" sheetId="2" r:id="rId4"/>
    <sheet name="Suits" sheetId="3" r:id="rId5"/>
    <sheet name="Fungs2" sheetId="4" r:id="rId6"/>
    <sheet name="Suits2" sheetId="5" r:id="rId7"/>
    <sheet name="Locs" sheetId="6" r:id="rId8"/>
    <sheet name="Char2" sheetId="7" r:id="rId9"/>
    <sheet name="CSR" sheetId="8" r:id="rId10"/>
    <sheet name="YE" sheetId="9" r:id="rId11"/>
    <sheet name="MB Pos Statements" sheetId="10" r:id="rId12"/>
    <sheet name="Pop" sheetId="11" r:id="rId13"/>
    <sheet name="Herbicides" sheetId="12" r:id="rId14"/>
    <sheet name="List" sheetId="13" r:id="rId15"/>
  </sheets>
</workbook>
</file>

<file path=xl/sharedStrings.xml><?xml version="1.0" encoding="utf-8"?>
<sst xmlns="http://schemas.openxmlformats.org/spreadsheetml/2006/main" uniqueCount="1072">
  <si/>
  <si>
    <t>Select Segment</t>
  </si>
  <si>
    <t>Triple</t>
  </si>
  <si>
    <t>P1365AMX</t>
  </si>
  <si>
    <t>Optimum® AcreMax® Xtra - No planted refuge required for this product</t>
  </si>
  <si>
    <t>CRM</t>
  </si>
  <si>
    <t>Silk CRM:</t>
  </si>
  <si>
    <t>Black Layer CRM:</t>
  </si>
  <si>
    <t>GDUs to Silk:</t>
  </si>
  <si>
    <t>GDUs to Black Layer</t>
  </si>
  <si>
    <t>Management Considerations</t>
  </si>
  <si>
    <t>Key Environment Suitabilites</t>
  </si>
  <si>
    <t>Select Trait</t>
  </si>
  <si>
    <t>Key Trait Scores</t>
  </si>
  <si>
    <t>High Yield Environment</t>
  </si>
  <si>
    <t>HS</t>
  </si>
  <si>
    <t>Root Strength</t>
  </si>
  <si>
    <t>Corn on Corn</t>
  </si>
  <si>
    <t>Stalk Strength</t>
  </si>
  <si>
    <t>Late Harvest</t>
  </si>
  <si>
    <t>Drought Tolerance</t>
  </si>
  <si>
    <t>Early Planting/Cold Soils</t>
  </si>
  <si>
    <t>S</t>
  </si>
  <si>
    <t>Stress Emergence</t>
  </si>
  <si>
    <t>Poorly Drained Soils</t>
  </si>
  <si>
    <t>NLB</t>
  </si>
  <si>
    <t>Drought Prone Soils</t>
  </si>
  <si>
    <t>GLS</t>
  </si>
  <si>
    <t>High Residue</t>
  </si>
  <si>
    <t>Goss' Wilt</t>
  </si>
  <si>
    <t>Fungicide Guidance</t>
  </si>
  <si>
    <t>Suggestion</t>
  </si>
  <si>
    <r>
      <rPr>
        <sz val="10"/>
        <color indexed="8"/>
        <rFont val="Arial"/>
      </rPr>
      <t>Observed Yield Response</t>
    </r>
    <r>
      <rPr>
        <vertAlign val="superscript"/>
        <sz val="10"/>
        <color indexed="8"/>
        <rFont val="Arial"/>
      </rPr>
      <t>1</t>
    </r>
  </si>
  <si>
    <t>TSTWT</t>
  </si>
  <si>
    <t>Scout and treat first</t>
  </si>
  <si>
    <t>Drydown</t>
  </si>
  <si>
    <t>Corn after Soybeans</t>
  </si>
  <si>
    <t>Scout and treat last</t>
  </si>
  <si>
    <t>Plant Ht</t>
  </si>
  <si>
    <r>
      <rPr>
        <vertAlign val="superscript"/>
        <sz val="8"/>
        <color indexed="27"/>
        <rFont val="Arial Bold"/>
      </rPr>
      <t>1</t>
    </r>
    <r>
      <rPr>
        <sz val="8"/>
        <color indexed="27"/>
        <rFont val="Arial Bold"/>
      </rPr>
      <t xml:space="preserve">Testing occurred in years of low disease pressure. Advantages could change under foliar disease pressure. </t>
    </r>
  </si>
  <si>
    <t>Population by Corn Suitability Rating</t>
  </si>
  <si>
    <t>Population Response by Yield Environment</t>
  </si>
  <si>
    <t>Choose Yield Level</t>
  </si>
  <si>
    <t>140-180</t>
  </si>
  <si>
    <t>180-220</t>
  </si>
  <si>
    <t>GT220</t>
  </si>
  <si>
    <t>Average</t>
  </si>
  <si>
    <t>(Bu/A)</t>
  </si>
  <si>
    <t>Number of Locations</t>
  </si>
  <si>
    <t>Positioning Guidance</t>
  </si>
  <si>
    <t>Leader 113 CRM hybrid is very agronomically stable with excellent root, stalks, test weight and disease tolerance.</t>
  </si>
  <si>
    <t>Yield Level</t>
  </si>
  <si>
    <t>Seeding Rate Suggestion</t>
  </si>
  <si>
    <t>(bu/A)</t>
  </si>
  <si>
    <t>(live seeds/A x 1000)</t>
  </si>
  <si>
    <t>140-160</t>
  </si>
  <si>
    <t>160-180</t>
  </si>
  <si>
    <t>180-200</t>
  </si>
  <si>
    <t>200-220</t>
  </si>
  <si>
    <t>Herbicide Tolerance</t>
  </si>
  <si>
    <t>Family</t>
  </si>
  <si>
    <t>Tolerance</t>
  </si>
  <si>
    <t>Emergence is a bit slower on cool, wet soils.</t>
  </si>
  <si>
    <r>
      <rPr>
        <sz val="10"/>
        <color indexed="8"/>
        <rFont val="Arial"/>
      </rPr>
      <t>Amide (Cinch</t>
    </r>
    <r>
      <rPr>
        <sz val="10"/>
        <color indexed="8"/>
        <rFont val="Trebuchet MS"/>
      </rPr>
      <t xml:space="preserve">®, </t>
    </r>
    <r>
      <rPr>
        <sz val="10"/>
        <color indexed="8"/>
        <rFont val="Arial"/>
      </rPr>
      <t>Breakfree®)</t>
    </r>
  </si>
  <si>
    <t>Growth Regulator (dicamba)</t>
  </si>
  <si>
    <t>Isoxazole (Balance Flexx®, Callisto®)</t>
  </si>
  <si>
    <t>Sulfonylurea (Basis® , Python®)</t>
  </si>
  <si>
    <t>Adequate Tolerance</t>
  </si>
  <si>
    <t>Requires Careful Management</t>
  </si>
  <si>
    <t>Crop Response Warning</t>
  </si>
  <si>
    <r>
      <rPr>
        <sz val="8"/>
        <color indexed="8"/>
        <rFont val="Arial"/>
      </rPr>
      <t xml:space="preserve">See Pioneer </t>
    </r>
    <r>
      <rPr>
        <u val="single"/>
        <sz val="8"/>
        <color indexed="8"/>
        <rFont val="Arial"/>
      </rPr>
      <t>2014 Corn Hybrid-Herbicide Management Guide</t>
    </r>
    <r>
      <rPr>
        <sz val="8"/>
        <color indexed="8"/>
        <rFont val="Arial"/>
      </rPr>
      <t xml:space="preserve"> for additional details.</t>
    </r>
  </si>
  <si>
    <t>P0157</t>
  </si>
  <si>
    <t>P0157AMX</t>
  </si>
  <si>
    <t>P0193AM</t>
  </si>
  <si>
    <t>Ear Flex</t>
  </si>
  <si>
    <t>P0297AMX</t>
  </si>
  <si>
    <t>Ear Ht</t>
  </si>
  <si>
    <t>P0407AMXT</t>
  </si>
  <si>
    <t>Husk Cover</t>
  </si>
  <si>
    <t>P0448</t>
  </si>
  <si>
    <t>Brittle</t>
  </si>
  <si>
    <t>P0448R</t>
  </si>
  <si>
    <t>P0448AMX</t>
  </si>
  <si>
    <t>P0453AM</t>
  </si>
  <si>
    <t>P0461EXR</t>
  </si>
  <si>
    <t>Stay Green</t>
  </si>
  <si>
    <t>P0506AM</t>
  </si>
  <si>
    <t>P0528</t>
  </si>
  <si>
    <t>P0533AM1</t>
  </si>
  <si>
    <t>P0533EXR</t>
  </si>
  <si>
    <t>SLB</t>
  </si>
  <si>
    <t>P0636AM</t>
  </si>
  <si>
    <t>P0636AMX</t>
  </si>
  <si>
    <t>Stewart's Wilt</t>
  </si>
  <si>
    <t>P0636EHR</t>
  </si>
  <si>
    <t>Anthracnose</t>
  </si>
  <si>
    <t>P0652AMX</t>
  </si>
  <si>
    <t>Fusarium Ear Rot</t>
  </si>
  <si>
    <t xml:space="preserve">P0832E </t>
  </si>
  <si>
    <t>Giberrella Ear Rot</t>
  </si>
  <si>
    <t>P0832EXR</t>
  </si>
  <si>
    <t>Diplodia</t>
  </si>
  <si>
    <t>P0916EHR</t>
  </si>
  <si>
    <t>Eye Spot</t>
  </si>
  <si>
    <t>P0969AM</t>
  </si>
  <si>
    <t>Co. Rust</t>
  </si>
  <si>
    <t>P0969AMXT</t>
  </si>
  <si>
    <t>So. Rust</t>
  </si>
  <si>
    <t>P0987</t>
  </si>
  <si>
    <t>P0987AMX</t>
  </si>
  <si>
    <t>P0993HR</t>
  </si>
  <si>
    <t>P1023AM</t>
  </si>
  <si>
    <t>P1023E</t>
  </si>
  <si>
    <t>P1142AMX</t>
  </si>
  <si>
    <t>P1151</t>
  </si>
  <si>
    <t>P1151AM</t>
  </si>
  <si>
    <t>P1151HR</t>
  </si>
  <si>
    <t>P1151R</t>
  </si>
  <si>
    <t>P1162AMX</t>
  </si>
  <si>
    <t>P1162AMXR</t>
  </si>
  <si>
    <t>P1162EXR</t>
  </si>
  <si>
    <t>P1162R</t>
  </si>
  <si>
    <t>P1197AM</t>
  </si>
  <si>
    <t>P1197CHR</t>
  </si>
  <si>
    <t>P1215AM1</t>
  </si>
  <si>
    <t>P1221AMXT</t>
  </si>
  <si>
    <t>P1248AM</t>
  </si>
  <si>
    <t>P1257AMXT</t>
  </si>
  <si>
    <t>P1324HR</t>
  </si>
  <si>
    <t>P1339AM1</t>
  </si>
  <si>
    <t>P1360CHR</t>
  </si>
  <si>
    <t>P1360E</t>
  </si>
  <si>
    <t>P1360HR</t>
  </si>
  <si>
    <t>P1376XR</t>
  </si>
  <si>
    <t>P1395HR</t>
  </si>
  <si>
    <t xml:space="preserve">P1431W  </t>
  </si>
  <si>
    <t>P1431WR</t>
  </si>
  <si>
    <t>P1449XR</t>
  </si>
  <si>
    <t>P1477WHR</t>
  </si>
  <si>
    <t>P1498</t>
  </si>
  <si>
    <t>P1498AM</t>
  </si>
  <si>
    <t>P1498R</t>
  </si>
  <si>
    <t>P1555CHR</t>
  </si>
  <si>
    <t>P1659W</t>
  </si>
  <si>
    <t>P1659WHR</t>
  </si>
  <si>
    <t>P1690AM</t>
  </si>
  <si>
    <t>P2089AM</t>
  </si>
  <si>
    <t>P9910XR</t>
  </si>
  <si>
    <t>32B16</t>
  </si>
  <si>
    <t>33D46</t>
  </si>
  <si>
    <t>34F07</t>
  </si>
  <si>
    <t>Product</t>
  </si>
  <si>
    <t>Tech</t>
  </si>
  <si>
    <t>SilkCRM</t>
  </si>
  <si>
    <t>PHYSCRM</t>
  </si>
  <si>
    <t>GDUSLK</t>
  </si>
  <si>
    <t>GDUBlK</t>
  </si>
  <si>
    <t>Refuge</t>
  </si>
  <si>
    <t>Layout</t>
  </si>
  <si>
    <t>Segment</t>
  </si>
  <si>
    <t>HX1,LL,RR2</t>
  </si>
  <si>
    <t>Herculex® I Refuge - 20% of Total Corn Acres</t>
  </si>
  <si>
    <t>WH,HAE,HTF</t>
  </si>
  <si>
    <t>WX,HTF,HES</t>
  </si>
  <si>
    <t>34A90AM1</t>
  </si>
  <si>
    <t>AM1,LL,RR2</t>
  </si>
  <si>
    <t>Optimum® AcreMax® 1 Above-Ground Refuge - 20% of Total Corn Acres</t>
  </si>
  <si>
    <t>HAE</t>
  </si>
  <si>
    <t>HAE,HTF</t>
  </si>
  <si>
    <t>36V51</t>
  </si>
  <si>
    <t>RR2</t>
  </si>
  <si>
    <t>No planted refuge required for this product</t>
  </si>
  <si>
    <t xml:space="preserve">           </t>
  </si>
  <si>
    <t>P0062AMX</t>
  </si>
  <si>
    <t>AMX,LL,RR2</t>
  </si>
  <si>
    <t>AQ,HTF,HES</t>
  </si>
  <si>
    <t>AQ</t>
  </si>
  <si>
    <t>P0157AM</t>
  </si>
  <si>
    <t>AM,LL,RR2</t>
  </si>
  <si>
    <t>Optimum® AcreMax® - No planted refuge required for this product</t>
  </si>
  <si>
    <t>P0193AMX</t>
  </si>
  <si>
    <t>P0216AM</t>
  </si>
  <si>
    <t>HTF</t>
  </si>
  <si>
    <t>AQ,YFC,HAE,HTF</t>
  </si>
  <si>
    <t>AMXT,LL,RR2</t>
  </si>
  <si>
    <r>
      <rPr>
        <sz val="9"/>
        <color indexed="8"/>
        <rFont val="Arial Bold"/>
      </rPr>
      <t>AMXT</t>
    </r>
    <r>
      <rPr>
        <sz val="9"/>
        <color indexed="8"/>
        <rFont val="Arial"/>
      </rPr>
      <t xml:space="preserve"> (Optimum® AcreMax® XTreme) </t>
    </r>
  </si>
  <si>
    <t>P0413E</t>
  </si>
  <si>
    <t>WX,HAE,HTF</t>
  </si>
  <si>
    <t>YFC,HAE,HTF,HES</t>
  </si>
  <si>
    <t>HXX,LL,RR2</t>
  </si>
  <si>
    <t>Herculex® XTRA Refuge - 20% of Total Corn Acres</t>
  </si>
  <si>
    <t>YFC,HTF,HES</t>
  </si>
  <si>
    <t>P0591AM1</t>
  </si>
  <si>
    <t>P0591AMX</t>
  </si>
  <si>
    <t>AQ,HAE,HTF,HES</t>
  </si>
  <si>
    <t>AQ,WX,HAE,HTF,HES</t>
  </si>
  <si>
    <t>P0636HR</t>
  </si>
  <si>
    <t>HTF,HES</t>
  </si>
  <si>
    <t>P0832E</t>
  </si>
  <si>
    <t>P0832ER</t>
  </si>
  <si>
    <t>P0937AM</t>
  </si>
  <si>
    <t>P0987R</t>
  </si>
  <si>
    <t>P0993AM1</t>
  </si>
  <si>
    <t>AQ,HAE,HTF</t>
  </si>
  <si>
    <t>P1162AMX-R</t>
  </si>
  <si>
    <t>AMX,RR2</t>
  </si>
  <si>
    <t>WX</t>
  </si>
  <si>
    <t>P1180XR</t>
  </si>
  <si>
    <t>BMR</t>
  </si>
  <si>
    <t>YFC,HTF</t>
  </si>
  <si>
    <t>AQ,HES</t>
  </si>
  <si>
    <t>P1257AMX</t>
  </si>
  <si>
    <t>P1281HR</t>
  </si>
  <si>
    <t>AQ,HTF</t>
  </si>
  <si>
    <t>RW,HX1,LL,RR2</t>
  </si>
  <si>
    <r>
      <rPr>
        <sz val="10"/>
        <color indexed="8"/>
        <rFont val="Arial"/>
      </rPr>
      <t>Trisect</t>
    </r>
    <r>
      <rPr>
        <vertAlign val="superscript"/>
        <sz val="10"/>
        <color indexed="8"/>
        <rFont val="Arial"/>
      </rPr>
      <t>TM</t>
    </r>
    <r>
      <rPr>
        <sz val="10"/>
        <color indexed="8"/>
        <rFont val="Arial"/>
      </rPr>
      <t xml:space="preserve"> - 20% of Total Corn Acres</t>
    </r>
  </si>
  <si>
    <t>P1395</t>
  </si>
  <si>
    <t>YFC,HAE,HTF</t>
  </si>
  <si>
    <t>P1395R</t>
  </si>
  <si>
    <t>P1431W</t>
  </si>
  <si>
    <t>WH,HAE</t>
  </si>
  <si>
    <t>AQ,YFC,HAE</t>
  </si>
  <si>
    <t>P9526AMX</t>
  </si>
  <si>
    <t>P9526AMXT</t>
  </si>
  <si>
    <t>P9834AMX</t>
  </si>
  <si>
    <t>P9910AMRW</t>
  </si>
  <si>
    <t>AMRW,LL,RR2</t>
  </si>
  <si>
    <t>P9917</t>
  </si>
  <si>
    <t>P9917AMX</t>
  </si>
  <si>
    <t>Corn After Corn</t>
  </si>
  <si>
    <t xml:space="preserve">High Yield Environment </t>
  </si>
  <si>
    <t>MA</t>
  </si>
  <si>
    <t>P0297XR</t>
  </si>
  <si>
    <t>hybrid</t>
  </si>
  <si>
    <t>prevcrop</t>
  </si>
  <si>
    <t>Estimate</t>
  </si>
  <si>
    <t>Response: H, M, L</t>
  </si>
  <si>
    <t>34F07Soybeans</t>
  </si>
  <si>
    <t>Soybeans</t>
  </si>
  <si>
    <t>34F07Corn</t>
  </si>
  <si>
    <t>Corn</t>
  </si>
  <si>
    <t>Fungicide</t>
  </si>
  <si>
    <t>P0062AMXCorn</t>
  </si>
  <si>
    <t>P0062AMXSoybeans</t>
  </si>
  <si>
    <t>P0193AMCorn</t>
  </si>
  <si>
    <t>P0193AMSoybeans</t>
  </si>
  <si>
    <t>Scout and treat second</t>
  </si>
  <si>
    <t>P0193AMXCorn</t>
  </si>
  <si>
    <t>P0193AMXSoybeans</t>
  </si>
  <si>
    <t>P0216AMCorn</t>
  </si>
  <si>
    <t>P0216AMSoybeans</t>
  </si>
  <si>
    <t>P0297AMXCorn</t>
  </si>
  <si>
    <t>P0297AMXSoybeans</t>
  </si>
  <si>
    <t>P0407AMXTCorn</t>
  </si>
  <si>
    <t>P0407AMXTSoybeans</t>
  </si>
  <si>
    <t>P0448AMXCorn</t>
  </si>
  <si>
    <t>P0448AMXSoybeans</t>
  </si>
  <si>
    <t>P0448RCorn</t>
  </si>
  <si>
    <t>P0448RSoybeans</t>
  </si>
  <si>
    <t>P0533EXRCorn</t>
  </si>
  <si>
    <t>P0533EXRSoybeans</t>
  </si>
  <si>
    <t>P0533AM1Corn</t>
  </si>
  <si>
    <t>P0533AM1Soybeans</t>
  </si>
  <si>
    <t>P0591AMXCorn</t>
  </si>
  <si>
    <t>P0591AMXSoybeans</t>
  </si>
  <si>
    <t>P0591AM1Corn</t>
  </si>
  <si>
    <t>P0591AM1Soybeans</t>
  </si>
  <si>
    <t>P0636AMCorn</t>
  </si>
  <si>
    <t>P0636AMSoybeans</t>
  </si>
  <si>
    <t>P0636AMXCorn</t>
  </si>
  <si>
    <t>P0636AMXSoybeans</t>
  </si>
  <si>
    <t>P0636EHRCorn</t>
  </si>
  <si>
    <t>P0636EHRSoybeans</t>
  </si>
  <si>
    <t>P0652AMXCorn</t>
  </si>
  <si>
    <t>P0652AMXSoybeans</t>
  </si>
  <si>
    <t>P0987Corn</t>
  </si>
  <si>
    <t>P0987Soybeans</t>
  </si>
  <si>
    <t>P0987RCorn</t>
  </si>
  <si>
    <t>P0987RSoybeans</t>
  </si>
  <si>
    <t>P0987AMXCorn</t>
  </si>
  <si>
    <t>P0987AMXSoybeans</t>
  </si>
  <si>
    <t>P0993AM1Corn</t>
  </si>
  <si>
    <t>P0993AM1Soybeans</t>
  </si>
  <si>
    <t>P0993HRCorn</t>
  </si>
  <si>
    <t>P0993HRSoybeans</t>
  </si>
  <si>
    <t>P1023AMCorn</t>
  </si>
  <si>
    <t>P1023AMSoybeans</t>
  </si>
  <si>
    <t>P1023ECorn</t>
  </si>
  <si>
    <t>P1023ESoybeans</t>
  </si>
  <si>
    <t>P1142AMXCorn</t>
  </si>
  <si>
    <t>P1142AMXSoybeans</t>
  </si>
  <si>
    <t>P1162RCorn</t>
  </si>
  <si>
    <t>P1162RSoybeans</t>
  </si>
  <si>
    <t>P1162AMXCorn</t>
  </si>
  <si>
    <t>P1162AMXSoybeans</t>
  </si>
  <si>
    <t>P1151Corn</t>
  </si>
  <si>
    <t>P1151Soybeans</t>
  </si>
  <si>
    <t>P1151RCorn</t>
  </si>
  <si>
    <t>P1151RSoybeans</t>
  </si>
  <si>
    <t>P1151AMCorn</t>
  </si>
  <si>
    <t>P1151AMSoybeans</t>
  </si>
  <si>
    <t>P1215AM1Corn</t>
  </si>
  <si>
    <t>P1215AM1Soybeans</t>
  </si>
  <si>
    <t>P1221AMXTCorn</t>
  </si>
  <si>
    <t>P1221AMXTSoybeans</t>
  </si>
  <si>
    <t>P1248AMCorn</t>
  </si>
  <si>
    <t>P1248AMSoybeans</t>
  </si>
  <si>
    <t>P1339AM1Corn</t>
  </si>
  <si>
    <t>P1339AM1Soybeans</t>
  </si>
  <si>
    <t>P1365AMXCorn</t>
  </si>
  <si>
    <t>P1365AMXSoybeans</t>
  </si>
  <si>
    <t>P9526AMXCorn</t>
  </si>
  <si>
    <t>P9526AMXSoybeans</t>
  </si>
  <si>
    <t>P9834AMXCorn</t>
  </si>
  <si>
    <t>P9834AMXSoybeans</t>
  </si>
  <si>
    <t>P9910AMRWCorn</t>
  </si>
  <si>
    <t>P9910AMRWSoybeans</t>
  </si>
  <si>
    <t>P9910AMXCorn</t>
  </si>
  <si>
    <t>P9910AMX</t>
  </si>
  <si>
    <t>P9910AMXSoybeans</t>
  </si>
  <si>
    <t>P9917AMXSoybeans</t>
  </si>
  <si>
    <t>P9917AMXCorn</t>
  </si>
  <si>
    <t>P1498AMSoybeans</t>
  </si>
  <si>
    <t>P1498AMCorn</t>
  </si>
  <si>
    <t>P1498Soybeans</t>
  </si>
  <si>
    <t>P1498Corn</t>
  </si>
  <si>
    <t>P1360ESoybeans</t>
  </si>
  <si>
    <t>P1360ECorn</t>
  </si>
  <si>
    <t>P1360HRSoybeans</t>
  </si>
  <si>
    <t>P1360HRCorn</t>
  </si>
  <si>
    <t>P1690AMSoybeans</t>
  </si>
  <si>
    <t>P1690AMCorn</t>
  </si>
  <si>
    <t>P1360CHRSoybeans</t>
  </si>
  <si>
    <t>P1360CHRCorn</t>
  </si>
  <si>
    <t>Pop</t>
  </si>
  <si>
    <t>33D42</t>
  </si>
  <si>
    <t>DK6188</t>
  </si>
  <si>
    <t>DK6297</t>
  </si>
  <si>
    <t>DK6384</t>
  </si>
  <si>
    <t>P0062AM1</t>
  </si>
  <si>
    <t>P0115AM1</t>
  </si>
  <si>
    <t>P0193HR</t>
  </si>
  <si>
    <t>P0210HR</t>
  </si>
  <si>
    <t>P0216HR</t>
  </si>
  <si>
    <t>P0313AM1</t>
  </si>
  <si>
    <t>P0392AMX-R</t>
  </si>
  <si>
    <t>P0413AM1</t>
  </si>
  <si>
    <t>P0448AMX-R</t>
  </si>
  <si>
    <t>P0453AM-R</t>
  </si>
  <si>
    <t>P0461AM1</t>
  </si>
  <si>
    <t>P0461XR</t>
  </si>
  <si>
    <t>P0528AMX</t>
  </si>
  <si>
    <t>P0528YXR</t>
  </si>
  <si>
    <t>P0533XR</t>
  </si>
  <si>
    <t>P0591XR</t>
  </si>
  <si>
    <t>P0621HR</t>
  </si>
  <si>
    <t>P0636AM1</t>
  </si>
  <si>
    <t>P0987AM1</t>
  </si>
  <si>
    <t>P0987HR</t>
  </si>
  <si>
    <t>P0993XR</t>
  </si>
  <si>
    <t>P1018AM</t>
  </si>
  <si>
    <t>P1018HR</t>
  </si>
  <si>
    <t>P1023YHR</t>
  </si>
  <si>
    <t>P1151YHR</t>
  </si>
  <si>
    <t>P1162YXR</t>
  </si>
  <si>
    <t>P1215XR</t>
  </si>
  <si>
    <t>P1319AM1</t>
  </si>
  <si>
    <t>P1339XR</t>
  </si>
  <si>
    <t>P1365YXR</t>
  </si>
  <si>
    <t>P1498YHR</t>
  </si>
  <si>
    <t>P1522HR</t>
  </si>
  <si>
    <t>P1745HR</t>
  </si>
  <si>
    <t>P2088AM</t>
  </si>
  <si>
    <t>P2088HR</t>
  </si>
  <si>
    <t>P9675AMX-R</t>
  </si>
  <si>
    <t>P9748HR</t>
  </si>
  <si>
    <t>P9834AM1</t>
  </si>
  <si>
    <t>P9910AMX-R</t>
  </si>
  <si>
    <t>P9917AM1</t>
  </si>
  <si>
    <t>Hybrid</t>
  </si>
  <si>
    <t>Locs</t>
  </si>
  <si>
    <t>P1221AMX</t>
  </si>
  <si>
    <t>CSR</t>
  </si>
  <si>
    <t>pop30</t>
  </si>
  <si>
    <t>pop34</t>
  </si>
  <si>
    <t>pop38</t>
  </si>
  <si>
    <t>pop42</t>
  </si>
  <si>
    <t>34F0770-85</t>
  </si>
  <si>
    <t>70-85</t>
  </si>
  <si>
    <t>LT70</t>
  </si>
  <si>
    <t>GT85</t>
  </si>
  <si>
    <t>34F07GT85</t>
  </si>
  <si>
    <t>34F07LT70</t>
  </si>
  <si>
    <t>P0062AMX70-85</t>
  </si>
  <si>
    <t>P0062AMXGT85</t>
  </si>
  <si>
    <t>P0062AMXLT70</t>
  </si>
  <si>
    <t>P0193AM70-85</t>
  </si>
  <si>
    <t>P0193AMGT85</t>
  </si>
  <si>
    <t>P0193AMLT70</t>
  </si>
  <si>
    <t>P0193AMX70-85</t>
  </si>
  <si>
    <t>P0193AMXGT85</t>
  </si>
  <si>
    <t>P0193AMXLT70</t>
  </si>
  <si>
    <t>P0216AM70-85</t>
  </si>
  <si>
    <t>P0216AMGT85</t>
  </si>
  <si>
    <t>P0216AMLT70</t>
  </si>
  <si>
    <t>P0297AMX70-85</t>
  </si>
  <si>
    <t>P0297AMXGT85</t>
  </si>
  <si>
    <t>P0297AMXLT70</t>
  </si>
  <si>
    <t>P0313AM170-85</t>
  </si>
  <si>
    <t>P0313AM1GT85</t>
  </si>
  <si>
    <t>P0313AM1LT70</t>
  </si>
  <si>
    <t>P0392AMX70-85</t>
  </si>
  <si>
    <t>P0392AMX</t>
  </si>
  <si>
    <t>P0392AMXGT85</t>
  </si>
  <si>
    <t>P0392AMXLT70</t>
  </si>
  <si>
    <t>P0407AMXT70-85</t>
  </si>
  <si>
    <t>P0407AMXTGT85</t>
  </si>
  <si>
    <t>P0407AMXTLT70</t>
  </si>
  <si>
    <t>P0448AMX70-85</t>
  </si>
  <si>
    <t>P0448AMXGT85</t>
  </si>
  <si>
    <t>P0448AMXLT70</t>
  </si>
  <si>
    <t>P044870-85</t>
  </si>
  <si>
    <t>P0448GT85</t>
  </si>
  <si>
    <t>P0448LT70</t>
  </si>
  <si>
    <t>P0448R70-85</t>
  </si>
  <si>
    <t>P0448RGT85</t>
  </si>
  <si>
    <t>P0448RLT70</t>
  </si>
  <si>
    <t>P0453AM70-85</t>
  </si>
  <si>
    <t>P0453AMGT85</t>
  </si>
  <si>
    <t>P0453AMLT70</t>
  </si>
  <si>
    <t>P0533AM170-85</t>
  </si>
  <si>
    <t>P0533AM1GT85</t>
  </si>
  <si>
    <t>P0533AM1LT70</t>
  </si>
  <si>
    <t>P0533EXR70-85</t>
  </si>
  <si>
    <t>P0533EXRGT85</t>
  </si>
  <si>
    <t>P0533EXRLT70</t>
  </si>
  <si>
    <t>P0591AMX70-85</t>
  </si>
  <si>
    <t>P0591AMXGT85</t>
  </si>
  <si>
    <t>P0591AMXLT70</t>
  </si>
  <si>
    <t>P0636AM70-85</t>
  </si>
  <si>
    <t>P0636AMGT85</t>
  </si>
  <si>
    <t>P0636AMLT70</t>
  </si>
  <si>
    <t>P0636AMX70-85</t>
  </si>
  <si>
    <t>P0636AMXGT85</t>
  </si>
  <si>
    <t>P0636AMXLT70</t>
  </si>
  <si>
    <t>P0636EHR70-85</t>
  </si>
  <si>
    <t>P0636EHRGT85</t>
  </si>
  <si>
    <t>P0636EHRLT70</t>
  </si>
  <si>
    <t>P0652AMX70-85</t>
  </si>
  <si>
    <t>P0652AMXGT85</t>
  </si>
  <si>
    <t>P0652AMXLT70</t>
  </si>
  <si>
    <t>P0987AMX70-85</t>
  </si>
  <si>
    <t>P0987AMXGT85</t>
  </si>
  <si>
    <t>P0987AMXLT70</t>
  </si>
  <si>
    <t>P0987R70-85</t>
  </si>
  <si>
    <t>P0987RGT85</t>
  </si>
  <si>
    <t>P0987RLT70</t>
  </si>
  <si>
    <t>P098770-85</t>
  </si>
  <si>
    <t>P0987GT85</t>
  </si>
  <si>
    <t>P0987LT70</t>
  </si>
  <si>
    <t>P0993AM170-85</t>
  </si>
  <si>
    <t>P0993AM1GT85</t>
  </si>
  <si>
    <t>P0993AM1LT70</t>
  </si>
  <si>
    <t>P0993HR70-85</t>
  </si>
  <si>
    <t>P0993HRGT85</t>
  </si>
  <si>
    <t>P0993HRLT70</t>
  </si>
  <si>
    <t>P1023AM70-85</t>
  </si>
  <si>
    <t>P1023AMGT85</t>
  </si>
  <si>
    <t>P1023AMLT70</t>
  </si>
  <si>
    <t>P1023E70-85</t>
  </si>
  <si>
    <t>P1023EGT85</t>
  </si>
  <si>
    <t>P1023ELT70</t>
  </si>
  <si>
    <t>P1142AMX70-85</t>
  </si>
  <si>
    <t>P1142AMXGT85</t>
  </si>
  <si>
    <t>P1142AMXLT70</t>
  </si>
  <si>
    <t>P115170-85</t>
  </si>
  <si>
    <t>P1151GT85</t>
  </si>
  <si>
    <t>P1151LT70</t>
  </si>
  <si>
    <t>P1151R70-85</t>
  </si>
  <si>
    <t>P1151RGT85</t>
  </si>
  <si>
    <t>P1151RLT70</t>
  </si>
  <si>
    <t>P1151AM70-85</t>
  </si>
  <si>
    <t>P1151AMGT85</t>
  </si>
  <si>
    <t>P1151AMLT70</t>
  </si>
  <si>
    <t>P1162AMX70-85</t>
  </si>
  <si>
    <t>P1162AMXGT85</t>
  </si>
  <si>
    <t>P1162AMXLT70</t>
  </si>
  <si>
    <t>P1162R70-85</t>
  </si>
  <si>
    <t>P1162RGT85</t>
  </si>
  <si>
    <t>P1162RLT70</t>
  </si>
  <si>
    <t>P1215AM170-85</t>
  </si>
  <si>
    <t>P1215AM1GT85</t>
  </si>
  <si>
    <t>P1215AM1LT70</t>
  </si>
  <si>
    <t>P1221AMXT70-85</t>
  </si>
  <si>
    <t>P1221AMXTGT85</t>
  </si>
  <si>
    <t>P1221AMXTLT70</t>
  </si>
  <si>
    <t>P1248AM70-85</t>
  </si>
  <si>
    <t>P1248AMGT85</t>
  </si>
  <si>
    <t>P1248AMLT70</t>
  </si>
  <si>
    <t>P1324HR70-85</t>
  </si>
  <si>
    <t>P1324HRGT85</t>
  </si>
  <si>
    <t>P1324HRLT70</t>
  </si>
  <si>
    <t>P1339AM170-85</t>
  </si>
  <si>
    <t>P1339AM1GT85</t>
  </si>
  <si>
    <t>P1339AM1LT70</t>
  </si>
  <si>
    <t>P1360HR70-85</t>
  </si>
  <si>
    <t>P1360HRGT85</t>
  </si>
  <si>
    <t>P1360HRLT70</t>
  </si>
  <si>
    <t>P1360CHR70-85</t>
  </si>
  <si>
    <t>P1360CHRGT85</t>
  </si>
  <si>
    <t>P1360CHRLT70</t>
  </si>
  <si>
    <t>P1360E70-85</t>
  </si>
  <si>
    <t>P1360EGT85</t>
  </si>
  <si>
    <t>P1360ELT70</t>
  </si>
  <si>
    <t>P1365AMX70-85</t>
  </si>
  <si>
    <t>P1365AMXGT85</t>
  </si>
  <si>
    <t>P1365AMXLT70</t>
  </si>
  <si>
    <t>P149870-85</t>
  </si>
  <si>
    <t>P1498GT85</t>
  </si>
  <si>
    <t>P1498LT70</t>
  </si>
  <si>
    <t>P1498R70-85</t>
  </si>
  <si>
    <t>P1498RGT85</t>
  </si>
  <si>
    <t>P1498RLT70</t>
  </si>
  <si>
    <t>P1498AM70-85</t>
  </si>
  <si>
    <t>P1498AMGT85</t>
  </si>
  <si>
    <t>P1498AMLT70</t>
  </si>
  <si>
    <t>P1690AM70-85</t>
  </si>
  <si>
    <t>P1690AMGT85</t>
  </si>
  <si>
    <t>P1690AMLT70</t>
  </si>
  <si>
    <t>P2088AMGT85</t>
  </si>
  <si>
    <t>P2088AMLT70</t>
  </si>
  <si>
    <t>P9526AMX70-85</t>
  </si>
  <si>
    <t>P9526AMXGT85</t>
  </si>
  <si>
    <t>P9526AMXLT70</t>
  </si>
  <si>
    <t>P9748HR70-85</t>
  </si>
  <si>
    <t>P9748HRGT85</t>
  </si>
  <si>
    <t>P9748HRLT70</t>
  </si>
  <si>
    <t>P9834AMX70-85</t>
  </si>
  <si>
    <t>P9834AMXGT85</t>
  </si>
  <si>
    <t>P9834AMXLT70</t>
  </si>
  <si>
    <t>P9910AMX70-85</t>
  </si>
  <si>
    <t>P9910AMXGT85</t>
  </si>
  <si>
    <t>P9910AMXLT70</t>
  </si>
  <si>
    <t>P9917AMX70-85</t>
  </si>
  <si>
    <t>P9917AMXGT85</t>
  </si>
  <si>
    <t>P9917AMXLT70</t>
  </si>
  <si>
    <t>YE</t>
  </si>
  <si>
    <t>34F07140-180</t>
  </si>
  <si>
    <t>34F07180-220</t>
  </si>
  <si>
    <t>34F07GT220</t>
  </si>
  <si>
    <t>P0062AMX140-180</t>
  </si>
  <si>
    <t>P0062AMX180-220</t>
  </si>
  <si>
    <t>P0062AMXGT220</t>
  </si>
  <si>
    <t>P0193AM140-180</t>
  </si>
  <si>
    <t>P0193AM180-220</t>
  </si>
  <si>
    <t>P0193AMGT220</t>
  </si>
  <si>
    <t>P0193AMX140-180</t>
  </si>
  <si>
    <t>P0193AMX180-220</t>
  </si>
  <si>
    <t>P0193AMXGT220</t>
  </si>
  <si>
    <t>P0216AM140-180</t>
  </si>
  <si>
    <t>P0216AM180-220</t>
  </si>
  <si>
    <t>P0216AMGT220</t>
  </si>
  <si>
    <t>P0297AMX140-180</t>
  </si>
  <si>
    <t>P0297AMX180-220</t>
  </si>
  <si>
    <t>P0297AMXGT220</t>
  </si>
  <si>
    <t>P0297AMXT140-180</t>
  </si>
  <si>
    <t>P0297AMXT</t>
  </si>
  <si>
    <t>P0297AMXT180-220</t>
  </si>
  <si>
    <t>P0297AMXTGT220</t>
  </si>
  <si>
    <t>P0313AM1140-180</t>
  </si>
  <si>
    <t>P0313AM1180-220</t>
  </si>
  <si>
    <t>P0313AM1GT220</t>
  </si>
  <si>
    <t>P0392AMX140-180</t>
  </si>
  <si>
    <t>P0392AMX180-220</t>
  </si>
  <si>
    <t>P0407AMXT140-180</t>
  </si>
  <si>
    <t>P0407AMXT180-220</t>
  </si>
  <si>
    <t>P0407AMXTGT220</t>
  </si>
  <si>
    <t>P0448140-180</t>
  </si>
  <si>
    <t>P0448180-220</t>
  </si>
  <si>
    <t>P0448GT220</t>
  </si>
  <si>
    <t>P0448AMX140-180</t>
  </si>
  <si>
    <t>P0448AMX180-220</t>
  </si>
  <si>
    <t>P0448AMXGT220</t>
  </si>
  <si>
    <t>P0448R140-180</t>
  </si>
  <si>
    <t>P0448R180-220</t>
  </si>
  <si>
    <t>P0448RGT220</t>
  </si>
  <si>
    <t>P0453AM140-180</t>
  </si>
  <si>
    <t>P0453AM180-220</t>
  </si>
  <si>
    <t>P0453AMGT220</t>
  </si>
  <si>
    <t>P0533AM1140-180</t>
  </si>
  <si>
    <t>P0533AM1180-220</t>
  </si>
  <si>
    <t>P0533AM1GT220</t>
  </si>
  <si>
    <t>P0533EXR140-180</t>
  </si>
  <si>
    <t>P0533EXR180-220</t>
  </si>
  <si>
    <t>P0533EXRGT220</t>
  </si>
  <si>
    <t>P0591AMX140-180</t>
  </si>
  <si>
    <t>P0591AMX180-220</t>
  </si>
  <si>
    <t>P0591AM1140-180</t>
  </si>
  <si>
    <t>P0591AM1180-220</t>
  </si>
  <si>
    <t>P0591AMXGT220</t>
  </si>
  <si>
    <t>P0636AM140-180</t>
  </si>
  <si>
    <t>P0636AM180-220</t>
  </si>
  <si>
    <t>P0636AMGT220</t>
  </si>
  <si>
    <t>P0636AMX140-180</t>
  </si>
  <si>
    <t>P0636AMX180-220</t>
  </si>
  <si>
    <t>P0636AMXGT220</t>
  </si>
  <si>
    <t>P0636EHR140-180</t>
  </si>
  <si>
    <t>P0636EHR180-220</t>
  </si>
  <si>
    <t>P0636EHRGT220</t>
  </si>
  <si>
    <t>P0652AMX140-180</t>
  </si>
  <si>
    <t>P0652AMX180-220</t>
  </si>
  <si>
    <t>P0652AMXGT220</t>
  </si>
  <si>
    <t>P0987140-180</t>
  </si>
  <si>
    <t>P0987180-220</t>
  </si>
  <si>
    <t>P0987GT220</t>
  </si>
  <si>
    <t>P0987AMX140-180</t>
  </si>
  <si>
    <t>P0987AMX180-220</t>
  </si>
  <si>
    <t>P0987AMXGT220</t>
  </si>
  <si>
    <t>P0987R140-180</t>
  </si>
  <si>
    <t>P0987R180-220</t>
  </si>
  <si>
    <t>P0987RGT220</t>
  </si>
  <si>
    <t>P0993AM1140-180</t>
  </si>
  <si>
    <t>P0993AM1180-220</t>
  </si>
  <si>
    <t>P0993AM1GT220</t>
  </si>
  <si>
    <t>P0993HR140-180</t>
  </si>
  <si>
    <t>P0993HR180-220</t>
  </si>
  <si>
    <t>P0993HRGT220</t>
  </si>
  <si>
    <t>P1023AM140-180</t>
  </si>
  <si>
    <t>P1023AM180-220</t>
  </si>
  <si>
    <t>P1023AMGT220</t>
  </si>
  <si>
    <t>P1023E140-180</t>
  </si>
  <si>
    <t>P1023E180-220</t>
  </si>
  <si>
    <t>P1023EGT220</t>
  </si>
  <si>
    <t>P1142AMX140-180</t>
  </si>
  <si>
    <t>P1142AMX180-220</t>
  </si>
  <si>
    <t>P1142AMXGT220</t>
  </si>
  <si>
    <t>P1151140-180</t>
  </si>
  <si>
    <t>P1151180-220</t>
  </si>
  <si>
    <t>P1151GT220</t>
  </si>
  <si>
    <t>P1151AM140-180</t>
  </si>
  <si>
    <t>P1151AM180-220</t>
  </si>
  <si>
    <t>P1151AMGT220</t>
  </si>
  <si>
    <t>P1151R140-180</t>
  </si>
  <si>
    <t>P1151R180-220</t>
  </si>
  <si>
    <t>P1151RGT220</t>
  </si>
  <si>
    <t>P1162R140-180</t>
  </si>
  <si>
    <t>P1162R180-220</t>
  </si>
  <si>
    <t>P1162RGT220</t>
  </si>
  <si>
    <t>P1162AMX140-180</t>
  </si>
  <si>
    <t>P1162AMX180-220</t>
  </si>
  <si>
    <t>P1162AMXGT220</t>
  </si>
  <si>
    <t>P1162EXR140-180</t>
  </si>
  <si>
    <t>P1162EXR180-220</t>
  </si>
  <si>
    <t>P1162EXRGT220</t>
  </si>
  <si>
    <t>P1215AM1140-180</t>
  </si>
  <si>
    <t>P1215AM1180-220</t>
  </si>
  <si>
    <t>P1215AM1GT220</t>
  </si>
  <si>
    <t>P1221AMXT140-180</t>
  </si>
  <si>
    <t>P1221AMXT180-220</t>
  </si>
  <si>
    <t>P1221AMXTGT220</t>
  </si>
  <si>
    <t>P1248AM140-180</t>
  </si>
  <si>
    <t>P1248AM180-220</t>
  </si>
  <si>
    <t>P1248AMGT220</t>
  </si>
  <si>
    <t>P1324HR140-180</t>
  </si>
  <si>
    <t>P1324HR180-220</t>
  </si>
  <si>
    <t>P1324HRGT220</t>
  </si>
  <si>
    <t>P1339AM1140-180</t>
  </si>
  <si>
    <t>P1339AM1180-220</t>
  </si>
  <si>
    <t>P1339AM1GT220</t>
  </si>
  <si>
    <t>P1360E140-180</t>
  </si>
  <si>
    <t>P1360E180-220</t>
  </si>
  <si>
    <t>P1360EGT220</t>
  </si>
  <si>
    <t>P1360CHR140-180</t>
  </si>
  <si>
    <t>P1360CHR180-220</t>
  </si>
  <si>
    <t>P1360CHRGT220</t>
  </si>
  <si>
    <t>P1360HR140-180</t>
  </si>
  <si>
    <t>P1360HR180-220</t>
  </si>
  <si>
    <t>P1360HRGT220</t>
  </si>
  <si>
    <t>P1365AMX140-180</t>
  </si>
  <si>
    <t>P1365AMX180-220</t>
  </si>
  <si>
    <t>P1365AMXGT220</t>
  </si>
  <si>
    <t>P1498140-180</t>
  </si>
  <si>
    <t>P1498180-220</t>
  </si>
  <si>
    <t>P1498GT220</t>
  </si>
  <si>
    <t>P1498R140-180</t>
  </si>
  <si>
    <t>P1498R180-220</t>
  </si>
  <si>
    <t>P1498RGT220</t>
  </si>
  <si>
    <t>P1498AM140-180</t>
  </si>
  <si>
    <t>P1498AM180-220</t>
  </si>
  <si>
    <t>P1498AMGT220</t>
  </si>
  <si>
    <t>P1690AM180-220</t>
  </si>
  <si>
    <t>P1690AMGT220</t>
  </si>
  <si>
    <t>P2088AM180-220</t>
  </si>
  <si>
    <t>P2088AMGT220</t>
  </si>
  <si>
    <t>P9526AMX140-180</t>
  </si>
  <si>
    <t>P9526AMX180-220</t>
  </si>
  <si>
    <t>P9526AMXGT220</t>
  </si>
  <si>
    <t>P9748HR140-180</t>
  </si>
  <si>
    <t>P9748HR180-220</t>
  </si>
  <si>
    <t>P9748HRGT220</t>
  </si>
  <si>
    <t>P9834AMX140-180</t>
  </si>
  <si>
    <t>P9834AMX180-220</t>
  </si>
  <si>
    <t>P9834AMXGT220</t>
  </si>
  <si>
    <t>P9910AMRW140-180</t>
  </si>
  <si>
    <t>P9910AMRW180-220</t>
  </si>
  <si>
    <t>P9910AMX140-180</t>
  </si>
  <si>
    <t>P9910AMX180-220</t>
  </si>
  <si>
    <t>P9917AMX140-180</t>
  </si>
  <si>
    <t>P9917AMX180-220</t>
  </si>
  <si>
    <t>P9917AMXGT220</t>
  </si>
  <si>
    <t>34F07Average</t>
  </si>
  <si>
    <t>P0062AMXAverage</t>
  </si>
  <si>
    <t>P0193AMAverage</t>
  </si>
  <si>
    <t>P0193AMXAverage</t>
  </si>
  <si>
    <t>P0216AMAverage</t>
  </si>
  <si>
    <t>P0297AMXAverage</t>
  </si>
  <si>
    <t>P0313AM1Average</t>
  </si>
  <si>
    <t>P0392AMXAverage</t>
  </si>
  <si>
    <t>P0407AMXTAverage</t>
  </si>
  <si>
    <t>P0448AMXAverage</t>
  </si>
  <si>
    <t>P0448RAverage</t>
  </si>
  <si>
    <t>P0453AMAverage</t>
  </si>
  <si>
    <t>P0533AM1Average</t>
  </si>
  <si>
    <t>P0533EXRAverage</t>
  </si>
  <si>
    <t>P0591AMXAverage</t>
  </si>
  <si>
    <t>P0591AM1Average</t>
  </si>
  <si>
    <t>P0636AMAverage</t>
  </si>
  <si>
    <t>P0636EHRAverage</t>
  </si>
  <si>
    <t>P0636AMXAverage</t>
  </si>
  <si>
    <t>P0652AMXAverage</t>
  </si>
  <si>
    <t>P0987AMXAverage</t>
  </si>
  <si>
    <t>P0987Average</t>
  </si>
  <si>
    <t>P0987RAverage</t>
  </si>
  <si>
    <t>P0993AM1Average</t>
  </si>
  <si>
    <t>P0993HRAverage</t>
  </si>
  <si>
    <t>P1023AMAverage</t>
  </si>
  <si>
    <t>P1023EAverage</t>
  </si>
  <si>
    <t>P1142AMXAverage</t>
  </si>
  <si>
    <t>P1151Average</t>
  </si>
  <si>
    <t>P1151RAverage</t>
  </si>
  <si>
    <t>P1151AMAverage</t>
  </si>
  <si>
    <t>P1162AMXAverage</t>
  </si>
  <si>
    <t>P1162EXRAverage</t>
  </si>
  <si>
    <t>P1215AM1Average</t>
  </si>
  <si>
    <t>P1221AMXTAverage</t>
  </si>
  <si>
    <t>P1248AMAverage</t>
  </si>
  <si>
    <t>P1324HRAverage</t>
  </si>
  <si>
    <t>P1339AM1Average</t>
  </si>
  <si>
    <t>P1360EAverage</t>
  </si>
  <si>
    <t>P1360HRAverage</t>
  </si>
  <si>
    <t>P1365AMXAverage</t>
  </si>
  <si>
    <t>P1498AMAverage</t>
  </si>
  <si>
    <t>P1498Average</t>
  </si>
  <si>
    <t>P1498RAverage</t>
  </si>
  <si>
    <t>P1690AMAverage</t>
  </si>
  <si>
    <t>P2088AMAverage</t>
  </si>
  <si>
    <t>P9526AMXAverage</t>
  </si>
  <si>
    <t>P9748HRAverage</t>
  </si>
  <si>
    <t>P9834AMXAverage</t>
  </si>
  <si>
    <t>P9910AMXAverage</t>
  </si>
  <si>
    <t>P9910AMRWAverage</t>
  </si>
  <si>
    <t>P9917AMXAverage</t>
  </si>
  <si>
    <t>P1360CHRAverage</t>
  </si>
  <si>
    <t>Positioning Statement</t>
  </si>
  <si>
    <t>Management Consideration</t>
  </si>
  <si>
    <t>P9526AMXT is a high yielding AquaMax product that delivers solid performance across a wide range of environments.  Moderate plant height with lower ear height and average test weight.</t>
  </si>
  <si>
    <t>Excellent choice for early harvest.  Aveage NCLB and Goss's Wilt tolerance</t>
  </si>
  <si>
    <t>This 98 CRM hybrid has very solid agronomics that include strong stalks, exceptional root strength and very good brittle stalk tolerance.  Impressive performance under drought conditions.</t>
  </si>
  <si>
    <t>Below average NCLB tolerance so scout and treat with a foliar fungicide if NCLB is present.</t>
  </si>
  <si>
    <t>Good roots and excellent drought tolerance allow this hybrid to go across variable soil types.  Great early stress emergence.</t>
  </si>
  <si>
    <t>Monitor stalks for timely harvest in the fall.  Consider foliar fungicide if GLS is present.</t>
  </si>
  <si>
    <t xml:space="preserve">This AquaMax hybrid is best suited for the highest yielding environments with high soil fertility.  </t>
  </si>
  <si>
    <t>Superior drought tolerance and early silking make this product a high yielding leader in the 105 CRM maturity.  Position on soils with high fertility.</t>
  </si>
  <si>
    <t>Root and stalk strength need to be monitored later in the season for timely harvest.  Consider foliar fungicide for GLS.</t>
  </si>
  <si>
    <t xml:space="preserve">This AquaMax hybrid delivers high yield potential and proven drought tolerance performance for NE Iowa.  Taller plant heigh with great root strength.  </t>
  </si>
  <si>
    <t>Monitor for Goss's Wilt with fields that have a history.  Late season stalk strength need to be monitored for timely harvest.</t>
  </si>
  <si>
    <t xml:space="preserve">An excellent combination of yield potential, drought tolerance, agronomics and test weight make this hybrid the leader in NE Iowa.  Moderate plant stature with good roots and stalks.  </t>
  </si>
  <si>
    <t>Consider a foliar fungicide application if GLS and NCLB are present.</t>
  </si>
  <si>
    <t xml:space="preserve">This 111 CRM hybrid is broadly adapted for both high yield and stress prone soils.  Moderate plant and ear height for a full season hybrid.  Solid roots and outstanding drought tolerance.  </t>
  </si>
  <si>
    <t>Average stalk strength.  Susceptible to fusarium ear rot.  Manage for timely harvest.  Keep off fields with high Goss's Wilt pressure.</t>
  </si>
  <si>
    <t>New high yielding 106 CRM hybrid with heavy test weight and very good roots and stalks.  Excellent drought tolerance.</t>
  </si>
  <si>
    <t>NA</t>
  </si>
  <si>
    <t>New high yielding 111 CRM hybrid with excellent root strength and very good drought tolerance.</t>
  </si>
  <si>
    <t>Consider foliar fungicide if GLS and NCLB.</t>
  </si>
  <si>
    <t>Very good agronomics allow this dual purpose grain/silage hybrid to be planted across a wide variety of soils.   Excellent drought tolerance, root strenght and stalk strength with above average disease resistance.</t>
  </si>
  <si>
    <t>AquaMax drought tolerance combined with strong roots and stalks allow this hybrid to be placed on all yield environments.  Medium plant stature.</t>
  </si>
  <si>
    <t>Slightly below average for GLS and NCLB so scout for foliar diseases and treat with a fungicide if these diseases are present.</t>
  </si>
  <si>
    <t>This high yielding, short statured 102 CRM AquaMax hybrid delivers great performance rain or shine.  Short plant stature minimizes residue in corn on corn rotations.  Above average roots and stress emergence.</t>
  </si>
  <si>
    <t>Average NCLB and Goss's Wilt tolerance.  Avoid planting in strips with taller hybrids to reduce shading and yield loss.</t>
  </si>
  <si>
    <t>Aveage NCLB and Goss's Wilt tolerance.  Avoid planting in strips with taller hybrids to reduce shading and yield loss.</t>
  </si>
  <si>
    <t>NEW AquaMax early season hybrid with very sound agronomics and test weight that is suitable for all environments.</t>
  </si>
  <si>
    <t>101 CRM leader hybrid is now available with CRW tolerance.  Moderate plant stature with good stalk strength and excellent root strenght.  Very good drought tolerance.</t>
  </si>
  <si>
    <t>Avoid poorly drained soils</t>
  </si>
  <si>
    <t>NEW 109 CRM hybrid with two modes of action for above and below ground insect pests that will become a leader across all environments in this maturity.  Shorter plant stature with early silking will allow for good northern movement.</t>
  </si>
  <si>
    <t>Consider a foliar fungicide if GLS is present</t>
  </si>
  <si>
    <t>NEW 112 CRM with very strong agronomics and disease resistance combined with two modes of insect control for both above and below ground insects make this hybrid a full season leader in NE Iowa.</t>
  </si>
  <si>
    <t>Position on higher water holding capacity soils for maximum yields.</t>
  </si>
  <si>
    <t>NEW 112 CRM with very strong agronomics and disease resistance make this hybrid a full season leader in NE Iowa.</t>
  </si>
  <si>
    <t>101 CRM leader hybrid.  Moderate plant stature with good stalk strength and excellent root strenght.  Very good drought tolerance.</t>
  </si>
  <si>
    <t>Avoid poorly drained soils.  Consider foliar fungicide if GLS is present.</t>
  </si>
  <si>
    <t>Average for Goss's Wilt tolerance.  Late season stalk strength need to be monitored for timely harvest.</t>
  </si>
  <si>
    <t xml:space="preserve">Early silking and AquaMax drought tolerance has allowed this hybrid to become a leader across the area.  Good stalk strength combined with superior roots, solid test weight grain dry down make it a yield leader.  </t>
  </si>
  <si>
    <t>Slightly below average for stress emergence.  Plant into warming soil temperature forecasts.  Consider foliar fungicide if GLS is present.</t>
  </si>
  <si>
    <t>Top end yield potential and AquaMax drought tolerance allow this hybrid to work on a wide range of soil types.</t>
  </si>
  <si>
    <t xml:space="preserve">Leader 102 CRM hybrid.  Moderately tall plant type but strong stalks and avove average roots make this hybrid agronomically stable.  Excellent drought tolerance and Goss's Wilt tolerance.  </t>
  </si>
  <si>
    <t>Consider foliar fungicide application for GLS and NCLB.</t>
  </si>
  <si>
    <t>This NEW taller statured hybrid comes with AquaMax drought tolerance and strong diseases resistance to improve yield stability across all environments.</t>
  </si>
  <si>
    <t>Manage soil tilth to improve early season rooting.</t>
  </si>
  <si>
    <t>NEW 109 CRM hybrid will become a leader across all environments in this maturity.  Shorter plant stature with early silking will allow for good northern movement.</t>
  </si>
  <si>
    <t>Strong stalks and roots for a solid foundation with this high yielding  111 CRM hybrid.</t>
  </si>
  <si>
    <t>Position on better water holding capacity soils for highest yields.</t>
  </si>
  <si>
    <t>Proven 102 CRM with excellent drought tolerance, grain drydown, root and stalk strength and early flowering allow this hybrid to work across all yield envrionments.</t>
  </si>
  <si>
    <t>P0448 plantform is an exciting 104 CRM that offers dual purpose flexibility.  Solid agronomics coupled with high yield potential.</t>
  </si>
  <si>
    <t>Best performance on medium to heavy textured soil.</t>
  </si>
  <si>
    <t xml:space="preserve">An excellent combination of yield potential, drought tolerance, agronomics and test weight.  Moderate plant stature with good roots and stalks.  </t>
  </si>
  <si>
    <t>Slightly below average for stress emergence.  Plant into warming soil temperature forecasts.</t>
  </si>
  <si>
    <t>Widely adapted hybrid with excellent yield potential and strong agronomics.  Impressive roots with favorable stalks and moderate plant height.</t>
  </si>
  <si>
    <t>Consider application of a foliar fungicide in areas with high potential for gray leaf spot or northern corn leaf blight.</t>
  </si>
  <si>
    <t>Attractive plant type with proven high yield potential.  Performs well on a wide range of soils including both highly productive and drought prone soil types.  Strong stalks and average roots.</t>
  </si>
  <si>
    <t>Slightly below average on stress emergence.  Plant at least 2" deep to improve early rooting.</t>
  </si>
  <si>
    <t xml:space="preserve">Superior drought tolerance and early silking make this product a high yielding leader in the 105 CRM maturity.  </t>
  </si>
  <si>
    <t>Very high yield potential and acceptable agronomics with high test weight.  Very good Goss's Wilt tolerance.</t>
  </si>
  <si>
    <t>Below aveage root strength, plant at least 2" to improve early rooting.  Monitor stalks late in the season for timely harvest.</t>
  </si>
  <si>
    <t>Widely adapted with high yield potential and exceptional drought tolerance.  Short plant stature with good stalks.  Good Goss's Wilt tolerance.</t>
  </si>
  <si>
    <t>Manage soil tilth to improve early season rooting. Consider foliar fungicide application for GLS.</t>
  </si>
  <si>
    <t>Very high yield potential with great Goss's Wilt tolerance.</t>
  </si>
  <si>
    <t>Strong early growth with attractive appearance.  Good defensive choice for the variable acre.</t>
  </si>
  <si>
    <t xml:space="preserve">Excellent foliar disease package and emergence make this hybrid a good choice for high residue systems. </t>
  </si>
  <si>
    <t xml:space="preserve">High yield potential with strong stalks and above average foliar disease tolerance are the key strengths of this hybrid.  </t>
  </si>
  <si>
    <t>Avoid planting on soils with below average water holding capacity.</t>
  </si>
  <si>
    <t>This 108 CRM zone delivers industry leading yield and silage quality.  Key strengths include starch content, fiver digestibility and whole plant digestibility</t>
  </si>
  <si>
    <t>Position on better soil types to reduce stress.</t>
  </si>
  <si>
    <t>NEW 111 CRM BMR silage hybrid with moderate plant height, strong roots and improved disease tolerance.</t>
  </si>
  <si>
    <t>P1449 is a BMR silage hybrid with solid agronimic and outstanding digestibility levels.  This product brings top end BMR tonnage potential, high starch content and the highest levels of fiber digestibility available.</t>
  </si>
  <si>
    <t>Consider foliar fungicide if NCLB is present</t>
  </si>
  <si>
    <t>34F07140-160</t>
  </si>
  <si>
    <t>34F07160-180</t>
  </si>
  <si>
    <t>34F07180-200</t>
  </si>
  <si>
    <t>34F07200-220</t>
  </si>
  <si>
    <t>P0062AMX140-160</t>
  </si>
  <si>
    <t>P0062AMX160-180</t>
  </si>
  <si>
    <t>P0062AMX180-200</t>
  </si>
  <si>
    <t>P0062AMX200-220</t>
  </si>
  <si>
    <t>P0193AM140-160</t>
  </si>
  <si>
    <t>P0193AM160-180</t>
  </si>
  <si>
    <t>P0193AM180-200</t>
  </si>
  <si>
    <t>P0193AM200-220</t>
  </si>
  <si>
    <t>P0193AMX140-160</t>
  </si>
  <si>
    <t>P0193AMX160-180</t>
  </si>
  <si>
    <t>P0193AMX180-200</t>
  </si>
  <si>
    <t>P0193AMX200-220</t>
  </si>
  <si>
    <t>P0216AM160-180</t>
  </si>
  <si>
    <t>P0216AM180-200</t>
  </si>
  <si>
    <t>P0216AM200-220</t>
  </si>
  <si>
    <t>P0297AMX140-160</t>
  </si>
  <si>
    <t>P0297AMX160-180</t>
  </si>
  <si>
    <t>P0297AMX180-200</t>
  </si>
  <si>
    <t>P0297AMX200-220</t>
  </si>
  <si>
    <t>P0313AM1140-160</t>
  </si>
  <si>
    <t>P0313AM1160-180</t>
  </si>
  <si>
    <t>P0313AM1180-200</t>
  </si>
  <si>
    <t>P0313AM1200-220</t>
  </si>
  <si>
    <t>P0392AMX140-160</t>
  </si>
  <si>
    <t>P0392AMX160-180</t>
  </si>
  <si>
    <t>P0392AMX180-200</t>
  </si>
  <si>
    <t>P0392AMX200-220</t>
  </si>
  <si>
    <t>P0407AMXT140-160</t>
  </si>
  <si>
    <t>P0407AMXT160-180</t>
  </si>
  <si>
    <t>P0407AMXT180-200</t>
  </si>
  <si>
    <t>P0407AMXT200-220</t>
  </si>
  <si>
    <t>P0448140-160</t>
  </si>
  <si>
    <t>P0448160-180</t>
  </si>
  <si>
    <t>P0448180-200</t>
  </si>
  <si>
    <t>P0448200-220</t>
  </si>
  <si>
    <t>P0448R140-160</t>
  </si>
  <si>
    <t>P0448R160-180</t>
  </si>
  <si>
    <t>P0448R180-200</t>
  </si>
  <si>
    <t>P0448R200-220</t>
  </si>
  <si>
    <t>P0448AMX140-160</t>
  </si>
  <si>
    <t>P0448AMX160-180</t>
  </si>
  <si>
    <t>P0448AMX180-200</t>
  </si>
  <si>
    <t>P0448AMX200-220</t>
  </si>
  <si>
    <t>P0453AM140-160</t>
  </si>
  <si>
    <t>P0453AM160-180</t>
  </si>
  <si>
    <t>P0453AM180-200</t>
  </si>
  <si>
    <t>P0453AM200-220</t>
  </si>
  <si>
    <t>P0533EXR140-160</t>
  </si>
  <si>
    <t>P0533EXR160-180</t>
  </si>
  <si>
    <t>P0533EXR180-200</t>
  </si>
  <si>
    <t>P0533EXR200-220</t>
  </si>
  <si>
    <t>P0533AM1140-160</t>
  </si>
  <si>
    <t>P0533AM1160-180</t>
  </si>
  <si>
    <t>P0533AM1180-200</t>
  </si>
  <si>
    <t>P0533AM1200-220</t>
  </si>
  <si>
    <t>P0591AMX140-160</t>
  </si>
  <si>
    <t>P0591AMX160-180</t>
  </si>
  <si>
    <t>P0591AMX180-200</t>
  </si>
  <si>
    <t>P0591AMX200-220</t>
  </si>
  <si>
    <t>P0636AMX140-160</t>
  </si>
  <si>
    <t>P0636AMX160-180</t>
  </si>
  <si>
    <t>P0636AMX180-200</t>
  </si>
  <si>
    <t>P0636AMX200-220</t>
  </si>
  <si>
    <t>P0636EHR140-160</t>
  </si>
  <si>
    <t>P0636EHR160-180</t>
  </si>
  <si>
    <t>P0636EHR180-200</t>
  </si>
  <si>
    <t>P0636EHR200-220</t>
  </si>
  <si>
    <t>P0636AM140-160</t>
  </si>
  <si>
    <t>P0636AM160-180</t>
  </si>
  <si>
    <t>P0636AM180-200</t>
  </si>
  <si>
    <t>P0636AM200-220</t>
  </si>
  <si>
    <t>P0652AMX140-160</t>
  </si>
  <si>
    <t>P0652AMX160-180</t>
  </si>
  <si>
    <t>P0652AMX180-200</t>
  </si>
  <si>
    <t>P0652AMX200-220</t>
  </si>
  <si>
    <t>P0987140-160</t>
  </si>
  <si>
    <t>P0987160-180</t>
  </si>
  <si>
    <t>P0987180-200</t>
  </si>
  <si>
    <t>P0987200-220</t>
  </si>
  <si>
    <t>P0987R140-160</t>
  </si>
  <si>
    <t>P0987R160-180</t>
  </si>
  <si>
    <t>P0987R180-200</t>
  </si>
  <si>
    <t>P0987R200-220</t>
  </si>
  <si>
    <t>P0987AMX140-160</t>
  </si>
  <si>
    <t>P0987AMX160-180</t>
  </si>
  <si>
    <t>P0987AMX180-200</t>
  </si>
  <si>
    <t>P0987AMX200-220</t>
  </si>
  <si>
    <t>P0993AM1140-160</t>
  </si>
  <si>
    <t>P0993AM1160-180</t>
  </si>
  <si>
    <t>P0993AM1180-200</t>
  </si>
  <si>
    <t>P0993AM1200-220</t>
  </si>
  <si>
    <t>P0993HR140-160</t>
  </si>
  <si>
    <t>P0993HR160-180</t>
  </si>
  <si>
    <t>P0993HR180-200</t>
  </si>
  <si>
    <t>P0993HR200-220</t>
  </si>
  <si>
    <t>P1023E140-160</t>
  </si>
  <si>
    <t>P1023E160-180</t>
  </si>
  <si>
    <t>P1023E180-200</t>
  </si>
  <si>
    <t>P1023E200-220</t>
  </si>
  <si>
    <t>P1023AM140-160</t>
  </si>
  <si>
    <t>P1023AM160-180</t>
  </si>
  <si>
    <t>P1023AM180-200</t>
  </si>
  <si>
    <t>P1023AM200-220</t>
  </si>
  <si>
    <t>P1142AMX140-160</t>
  </si>
  <si>
    <t>P1142AMX160-180</t>
  </si>
  <si>
    <t>P1142AMX180-200</t>
  </si>
  <si>
    <t>P1142AMX200-220</t>
  </si>
  <si>
    <t>P1151140-160</t>
  </si>
  <si>
    <t>P1151160-180</t>
  </si>
  <si>
    <t>P1151180-200</t>
  </si>
  <si>
    <t>P1151200-220</t>
  </si>
  <si>
    <t>P1151R140-160</t>
  </si>
  <si>
    <t>P1151R160-180</t>
  </si>
  <si>
    <t>P1151R180-200</t>
  </si>
  <si>
    <t>P1151R200-220</t>
  </si>
  <si>
    <t>P1151AM140-160</t>
  </si>
  <si>
    <t>P1151AM160-180</t>
  </si>
  <si>
    <t>P1151AM180-200</t>
  </si>
  <si>
    <t>P1151AM200-220</t>
  </si>
  <si>
    <t>P1162R140-160</t>
  </si>
  <si>
    <t>P1162R160-180</t>
  </si>
  <si>
    <t>P1162R180-200</t>
  </si>
  <si>
    <t>P1162R200-220</t>
  </si>
  <si>
    <t>P1162EXR140-160</t>
  </si>
  <si>
    <t>P1162EXR160-180</t>
  </si>
  <si>
    <t>P1162EXR180-200</t>
  </si>
  <si>
    <t>P1162EXR200-220</t>
  </si>
  <si>
    <t>P1162AMX140-160</t>
  </si>
  <si>
    <t>P1162AMX160-180</t>
  </si>
  <si>
    <t>P1162AMX180-200</t>
  </si>
  <si>
    <t>P1162AMX200-220</t>
  </si>
  <si>
    <t>P1215AM1140-160</t>
  </si>
  <si>
    <t>P1215AM1160-180</t>
  </si>
  <si>
    <t>P1215AM1180-200</t>
  </si>
  <si>
    <t>P1215AM1200-220</t>
  </si>
  <si>
    <t>P1221AMXT160-180</t>
  </si>
  <si>
    <t>P1221AMXT180-200</t>
  </si>
  <si>
    <t>P1221AMXT200-220</t>
  </si>
  <si>
    <t>P1248AM140-160</t>
  </si>
  <si>
    <t>P1248AM160-180</t>
  </si>
  <si>
    <t>P1248AM180-200</t>
  </si>
  <si>
    <t>P1248AM200-220</t>
  </si>
  <si>
    <t>P1324HR140-160</t>
  </si>
  <si>
    <t>P1324HR160-180</t>
  </si>
  <si>
    <t>P1324HR180-200</t>
  </si>
  <si>
    <t>P1324HR200-220</t>
  </si>
  <si>
    <t>P1339AM1140-160</t>
  </si>
  <si>
    <t>P1339AM1160-180</t>
  </si>
  <si>
    <t>P1339AM1180-200</t>
  </si>
  <si>
    <t>P1339AM1200-220</t>
  </si>
  <si>
    <t>P1360CHR140-160</t>
  </si>
  <si>
    <t>P1360CHR160-180</t>
  </si>
  <si>
    <t>P1360CHR180-200</t>
  </si>
  <si>
    <t>P1360CHR200-220</t>
  </si>
  <si>
    <t>P1360E140-160</t>
  </si>
  <si>
    <t>P1360E160-180</t>
  </si>
  <si>
    <t>P1360E180-200</t>
  </si>
  <si>
    <t>P1360E200-220</t>
  </si>
  <si>
    <t>P1360HR140-160</t>
  </si>
  <si>
    <t>P1360HR160-180</t>
  </si>
  <si>
    <t>P1360HR180-200</t>
  </si>
  <si>
    <t>P1360HR200-220</t>
  </si>
  <si>
    <t>P1365AMX140-160</t>
  </si>
  <si>
    <t>P1365AMX160-180</t>
  </si>
  <si>
    <t>P1365AMX180-200</t>
  </si>
  <si>
    <t>P1365AMX200-220</t>
  </si>
  <si>
    <t>P1498140-160</t>
  </si>
  <si>
    <t>P1498160-180</t>
  </si>
  <si>
    <t>P1498180-200</t>
  </si>
  <si>
    <t>P1498200-220</t>
  </si>
  <si>
    <r>
      <rPr>
        <sz val="10"/>
        <color indexed="8"/>
        <rFont val="Arial"/>
      </rPr>
      <t>P1498AM140-160</t>
    </r>
  </si>
  <si>
    <t>P1498AM160-180</t>
  </si>
  <si>
    <t>P1498AM180-200</t>
  </si>
  <si>
    <t>P1498AM200-220</t>
  </si>
  <si>
    <t>P1690AM180-200</t>
  </si>
  <si>
    <t>P1690AM200-220</t>
  </si>
  <si>
    <t>P2088AM180-200</t>
  </si>
  <si>
    <t>P2088AM200-220</t>
  </si>
  <si>
    <t>P9526AMX140-160</t>
  </si>
  <si>
    <t>P9526AMX160-180</t>
  </si>
  <si>
    <t>P9526AMX180-200</t>
  </si>
  <si>
    <t>P9526AMX200-220</t>
  </si>
  <si>
    <t>P9748HR140-160</t>
  </si>
  <si>
    <t>P9748HR160-180</t>
  </si>
  <si>
    <t>P9748HR180-200</t>
  </si>
  <si>
    <t>P9748HR200-220</t>
  </si>
  <si>
    <r>
      <rPr>
        <sz val="10"/>
        <color indexed="8"/>
        <rFont val="Arial"/>
      </rPr>
      <t>P9834AMX140-160</t>
    </r>
  </si>
  <si>
    <t>P9834AMX160-180</t>
  </si>
  <si>
    <t>P9834AMX180-200</t>
  </si>
  <si>
    <t>P9834AMX200-220</t>
  </si>
  <si>
    <r>
      <rPr>
        <sz val="10"/>
        <color indexed="8"/>
        <rFont val="Arial"/>
      </rPr>
      <t>P9834AMXGT220</t>
    </r>
  </si>
  <si>
    <t>P9910AMX140-160</t>
  </si>
  <si>
    <t>P9910AMX160-180</t>
  </si>
  <si>
    <t>P9910AMX180-200</t>
  </si>
  <si>
    <t>P9910AMX200-220</t>
  </si>
  <si>
    <t>P9910AMRW140-160</t>
  </si>
  <si>
    <t>P9910AMRW180-200</t>
  </si>
  <si>
    <t>P9910AMRW200-220</t>
  </si>
  <si>
    <r>
      <rPr>
        <sz val="10"/>
        <color indexed="8"/>
        <rFont val="Arial"/>
      </rPr>
      <t>P9917AMX140-160</t>
    </r>
  </si>
  <si>
    <r>
      <rPr>
        <sz val="10"/>
        <color indexed="8"/>
        <rFont val="Arial"/>
      </rPr>
      <t>P9917AMX160-180</t>
    </r>
  </si>
  <si>
    <r>
      <rPr>
        <sz val="10"/>
        <color indexed="8"/>
        <rFont val="Arial"/>
      </rPr>
      <t>P9917AMX200-220</t>
    </r>
  </si>
  <si>
    <t>Amide</t>
  </si>
  <si>
    <t>Benzoic Acid and Phenoxy</t>
  </si>
  <si>
    <t>Isoxazole</t>
  </si>
  <si>
    <t>SU</t>
  </si>
  <si>
    <t>Need more data</t>
  </si>
  <si>
    <t>32N74AM1</t>
  </si>
  <si>
    <t>33G60</t>
  </si>
  <si>
    <t>33M16</t>
  </si>
  <si>
    <t>33T53</t>
  </si>
  <si>
    <t>33T54</t>
  </si>
  <si>
    <t>33T56</t>
  </si>
  <si>
    <t>33W80</t>
  </si>
  <si>
    <t>33W84</t>
  </si>
  <si>
    <t>33W88AM1</t>
  </si>
  <si>
    <t>33Z74</t>
  </si>
  <si>
    <t>34F06</t>
  </si>
  <si>
    <t>36V52</t>
  </si>
  <si>
    <t>36V59</t>
  </si>
  <si>
    <t>37K11</t>
  </si>
  <si>
    <t>P0461AMRW-R</t>
  </si>
  <si>
    <t>P0463AM1</t>
  </si>
  <si>
    <t>P1162AMRW</t>
  </si>
  <si>
    <t>P1184</t>
  </si>
  <si>
    <t>P1498HR</t>
  </si>
  <si>
    <t>P9807HR</t>
  </si>
  <si>
    <t>P9910AM1</t>
  </si>
  <si>
    <t>P9917R</t>
  </si>
  <si>
    <t>Doubles</t>
  </si>
  <si>
    <t>Triples</t>
  </si>
  <si>
    <t>Speciality</t>
  </si>
  <si>
    <t>Type</t>
  </si>
  <si>
    <t>Double</t>
  </si>
</sst>
</file>

<file path=xl/styles.xml><?xml version="1.0" encoding="utf-8"?>
<styleSheet xmlns="http://schemas.openxmlformats.org/spreadsheetml/2006/main">
  <numFmts count="2">
    <numFmt numFmtId="0" formatCode="General"/>
    <numFmt numFmtId="59" formatCode="0.000000"/>
  </numFmts>
  <fonts count="44">
    <font>
      <sz val="12"/>
      <color indexed="8"/>
      <name val="Verdana"/>
    </font>
    <font>
      <sz val="10"/>
      <color indexed="8"/>
      <name val="Trebuchet MS"/>
    </font>
    <font>
      <sz val="10"/>
      <color indexed="8"/>
      <name val="Helvetica"/>
    </font>
    <font>
      <sz val="10"/>
      <color indexed="8"/>
      <name val="Arial"/>
    </font>
    <font>
      <sz val="10"/>
      <color indexed="8"/>
      <name val="Arial Bold"/>
    </font>
    <font>
      <sz val="12"/>
      <color indexed="8"/>
      <name val="Verdana"/>
    </font>
    <font>
      <sz val="15"/>
      <color indexed="8"/>
      <name val="Verdana"/>
    </font>
    <font>
      <sz val="10"/>
      <color indexed="19"/>
      <name val="Arial Bold"/>
    </font>
    <font>
      <sz val="28"/>
      <color indexed="19"/>
      <name val="Arial Bold"/>
    </font>
    <font>
      <sz val="12"/>
      <color indexed="21"/>
      <name val="Arial Bold"/>
    </font>
    <font>
      <sz val="9"/>
      <color indexed="21"/>
      <name val="Arial Bold"/>
    </font>
    <font>
      <sz val="11"/>
      <color indexed="8"/>
      <name val="Trebuchet MS"/>
    </font>
    <font>
      <sz val="1"/>
      <color indexed="8"/>
      <name val="Trebuchet MS"/>
    </font>
    <font>
      <sz val="10"/>
      <color indexed="8"/>
      <name val="Trebuchet MS Bold"/>
    </font>
    <font>
      <sz val="13"/>
      <color indexed="8"/>
      <name val="Arial Bold"/>
    </font>
    <font>
      <sz val="20"/>
      <color indexed="8"/>
      <name val="Arial Bold"/>
    </font>
    <font>
      <sz val="11"/>
      <color indexed="8"/>
      <name val="Arial Bold"/>
    </font>
    <font>
      <sz val="13"/>
      <color indexed="23"/>
      <name val="Trebuchet MS Bold"/>
    </font>
    <font>
      <sz val="18"/>
      <color indexed="21"/>
      <name val="Arial Bold"/>
    </font>
    <font>
      <sz val="12"/>
      <color indexed="19"/>
      <name val="Arial Bold"/>
    </font>
    <font>
      <sz val="12"/>
      <color indexed="8"/>
      <name val="Arial"/>
    </font>
    <font>
      <vertAlign val="superscript"/>
      <sz val="10"/>
      <color indexed="8"/>
      <name val="Arial"/>
    </font>
    <font>
      <sz val="8"/>
      <color indexed="27"/>
      <name val="Arial Bold"/>
    </font>
    <font>
      <vertAlign val="superscript"/>
      <sz val="8"/>
      <color indexed="27"/>
      <name val="Arial Bold"/>
    </font>
    <font>
      <sz val="8"/>
      <color indexed="8"/>
      <name val="Arial Bold"/>
    </font>
    <font>
      <sz val="10"/>
      <color indexed="19"/>
      <name val="Arial"/>
    </font>
    <font>
      <i val="1"/>
      <sz val="10"/>
      <color indexed="8"/>
      <name val="Arial"/>
    </font>
    <font>
      <sz val="16"/>
      <color indexed="18"/>
      <name val="Arial Narrow Bold"/>
    </font>
    <font>
      <sz val="10"/>
      <color indexed="9"/>
      <name val="Arial"/>
    </font>
    <font>
      <sz val="13"/>
      <color indexed="19"/>
      <name val="Arial Bold"/>
    </font>
    <font>
      <sz val="13"/>
      <color indexed="8"/>
      <name val="Arial"/>
    </font>
    <font>
      <sz val="12"/>
      <color indexed="8"/>
      <name val="Arial Bold"/>
    </font>
    <font>
      <sz val="11"/>
      <color indexed="8"/>
      <name val="Arial"/>
    </font>
    <font>
      <sz val="8"/>
      <color indexed="8"/>
      <name val="Arial"/>
    </font>
    <font>
      <u val="single"/>
      <sz val="8"/>
      <color indexed="8"/>
      <name val="Arial"/>
    </font>
    <font>
      <sz val="11"/>
      <color indexed="9"/>
      <name val="Arial"/>
    </font>
    <font>
      <sz val="9"/>
      <color indexed="8"/>
      <name val="Arial Bold"/>
    </font>
    <font>
      <sz val="9"/>
      <color indexed="8"/>
      <name val="Arial"/>
    </font>
    <font>
      <sz val="10"/>
      <color indexed="31"/>
      <name val="Arial Bold"/>
    </font>
    <font>
      <b val="1"/>
      <i val="1"/>
      <sz val="12"/>
      <color indexed="8"/>
      <name val="Arial"/>
    </font>
    <font>
      <sz val="10"/>
      <color indexed="8"/>
      <name val="Verdana"/>
    </font>
    <font>
      <sz val="16"/>
      <color indexed="8"/>
      <name val="Trebuchet MS Bold"/>
    </font>
    <font>
      <sz val="11"/>
      <color indexed="27"/>
      <name val="Arial"/>
    </font>
    <font>
      <sz val="11"/>
      <color indexed="8"/>
      <name val="Trebuchet MS Bold"/>
    </font>
  </fonts>
  <fills count="11">
    <fill>
      <patternFill patternType="none"/>
    </fill>
    <fill>
      <patternFill patternType="gray125"/>
    </fill>
    <fill>
      <patternFill patternType="solid">
        <fgColor indexed="20"/>
        <bgColor auto="1"/>
      </patternFill>
    </fill>
    <fill>
      <patternFill patternType="solid">
        <fgColor indexed="9"/>
        <bgColor auto="1"/>
      </patternFill>
    </fill>
    <fill>
      <patternFill patternType="solid">
        <fgColor indexed="11"/>
        <bgColor auto="1"/>
      </patternFill>
    </fill>
    <fill>
      <patternFill patternType="solid">
        <fgColor indexed="29"/>
        <bgColor auto="1"/>
      </patternFill>
    </fill>
    <fill>
      <patternFill patternType="solid">
        <fgColor indexed="30"/>
        <bgColor auto="1"/>
      </patternFill>
    </fill>
    <fill>
      <patternFill patternType="solid">
        <fgColor indexed="32"/>
        <bgColor auto="1"/>
      </patternFill>
    </fill>
    <fill>
      <patternFill patternType="solid">
        <fgColor indexed="34"/>
        <bgColor auto="1"/>
      </patternFill>
    </fill>
    <fill>
      <patternFill patternType="solid">
        <fgColor indexed="35"/>
        <bgColor auto="1"/>
      </patternFill>
    </fill>
    <fill>
      <patternFill patternType="solid">
        <fgColor indexed="36"/>
        <bgColor auto="1"/>
      </patternFill>
    </fill>
  </fills>
  <borders count="163">
    <border>
      <left/>
      <right/>
      <top/>
      <bottom/>
      <diagonal/>
    </border>
    <border>
      <left style="thin">
        <color indexed="17"/>
      </left>
      <right/>
      <top style="thin">
        <color indexed="17"/>
      </top>
      <bottom style="medium">
        <color indexed="18"/>
      </bottom>
      <diagonal/>
    </border>
    <border>
      <left/>
      <right/>
      <top style="thin">
        <color indexed="17"/>
      </top>
      <bottom style="medium">
        <color indexed="18"/>
      </bottom>
      <diagonal/>
    </border>
    <border>
      <left/>
      <right style="thin">
        <color indexed="17"/>
      </right>
      <top style="thin">
        <color indexed="17"/>
      </top>
      <bottom style="medium">
        <color indexed="18"/>
      </bottom>
      <diagonal/>
    </border>
    <border>
      <left style="thin">
        <color indexed="17"/>
      </left>
      <right/>
      <top style="medium">
        <color indexed="18"/>
      </top>
      <bottom style="medium">
        <color indexed="18"/>
      </bottom>
      <diagonal/>
    </border>
    <border>
      <left/>
      <right style="thin">
        <color indexed="18"/>
      </right>
      <top style="medium">
        <color indexed="18"/>
      </top>
      <bottom style="medium">
        <color indexed="18"/>
      </bottom>
      <diagonal/>
    </border>
    <border>
      <left style="thin">
        <color indexed="18"/>
      </left>
      <right/>
      <top style="medium">
        <color indexed="18"/>
      </top>
      <bottom style="medium">
        <color indexed="18"/>
      </bottom>
      <diagonal/>
    </border>
    <border>
      <left/>
      <right/>
      <top style="medium">
        <color indexed="18"/>
      </top>
      <bottom style="medium">
        <color indexed="18"/>
      </bottom>
      <diagonal/>
    </border>
    <border>
      <left/>
      <right style="thin">
        <color indexed="17"/>
      </right>
      <top style="medium">
        <color indexed="18"/>
      </top>
      <bottom style="medium">
        <color indexed="18"/>
      </bottom>
      <diagonal/>
    </border>
    <border>
      <left/>
      <right style="medium">
        <color indexed="18"/>
      </right>
      <top style="medium">
        <color indexed="18"/>
      </top>
      <bottom style="medium">
        <color indexed="18"/>
      </bottom>
      <diagonal/>
    </border>
    <border>
      <left style="medium">
        <color indexed="18"/>
      </left>
      <right/>
      <top style="medium">
        <color indexed="18"/>
      </top>
      <bottom style="medium">
        <color indexed="18"/>
      </bottom>
      <diagonal/>
    </border>
    <border>
      <left style="thin">
        <color indexed="17"/>
      </left>
      <right style="thin">
        <color indexed="8"/>
      </right>
      <top style="medium">
        <color indexed="18"/>
      </top>
      <bottom/>
      <diagonal/>
    </border>
    <border>
      <left style="thin">
        <color indexed="8"/>
      </left>
      <right/>
      <top style="medium">
        <color indexed="18"/>
      </top>
      <bottom/>
      <diagonal/>
    </border>
    <border>
      <left/>
      <right style="medium">
        <color indexed="18"/>
      </right>
      <top style="medium">
        <color indexed="18"/>
      </top>
      <bottom/>
      <diagonal/>
    </border>
    <border>
      <left style="medium">
        <color indexed="18"/>
      </left>
      <right/>
      <top style="medium">
        <color indexed="18"/>
      </top>
      <bottom/>
      <diagonal/>
    </border>
    <border>
      <left/>
      <right/>
      <top style="medium">
        <color indexed="18"/>
      </top>
      <bottom/>
      <diagonal/>
    </border>
    <border>
      <left/>
      <right style="thin">
        <color indexed="17"/>
      </right>
      <top style="medium">
        <color indexed="18"/>
      </top>
      <bottom/>
      <diagonal/>
    </border>
    <border>
      <left style="thin">
        <color indexed="17"/>
      </left>
      <right style="thin">
        <color indexed="8"/>
      </right>
      <top/>
      <bottom style="medium">
        <color indexed="18"/>
      </bottom>
      <diagonal/>
    </border>
    <border>
      <left style="thin">
        <color indexed="8"/>
      </left>
      <right/>
      <top/>
      <bottom style="medium">
        <color indexed="18"/>
      </bottom>
      <diagonal/>
    </border>
    <border>
      <left/>
      <right style="medium">
        <color indexed="18"/>
      </right>
      <top/>
      <bottom style="medium">
        <color indexed="18"/>
      </bottom>
      <diagonal/>
    </border>
    <border>
      <left style="medium">
        <color indexed="18"/>
      </left>
      <right/>
      <top/>
      <bottom style="medium">
        <color indexed="18"/>
      </bottom>
      <diagonal/>
    </border>
    <border>
      <left/>
      <right/>
      <top/>
      <bottom style="medium">
        <color indexed="18"/>
      </bottom>
      <diagonal/>
    </border>
    <border>
      <left/>
      <right style="thin">
        <color indexed="17"/>
      </right>
      <top/>
      <bottom style="medium">
        <color indexed="18"/>
      </bottom>
      <diagonal/>
    </border>
    <border>
      <left style="thin">
        <color indexed="17"/>
      </left>
      <right/>
      <top style="medium">
        <color indexed="18"/>
      </top>
      <bottom/>
      <diagonal/>
    </border>
    <border>
      <left style="thin">
        <color indexed="17"/>
      </left>
      <right/>
      <top/>
      <bottom style="thin">
        <color indexed="24"/>
      </bottom>
      <diagonal/>
    </border>
    <border>
      <left/>
      <right/>
      <top/>
      <bottom style="thin">
        <color indexed="24"/>
      </bottom>
      <diagonal/>
    </border>
    <border>
      <left/>
      <right style="thin">
        <color indexed="17"/>
      </right>
      <top/>
      <bottom style="thin">
        <color indexed="24"/>
      </bottom>
      <diagonal/>
    </border>
    <border>
      <left style="thin">
        <color indexed="17"/>
      </left>
      <right/>
      <top style="thin">
        <color indexed="24"/>
      </top>
      <bottom style="thin">
        <color indexed="24"/>
      </bottom>
      <diagonal/>
    </border>
    <border>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top style="thin">
        <color indexed="24"/>
      </top>
      <bottom style="thin">
        <color indexed="24"/>
      </bottom>
      <diagonal/>
    </border>
    <border>
      <left/>
      <right style="thin">
        <color indexed="17"/>
      </right>
      <top style="thin">
        <color indexed="24"/>
      </top>
      <bottom style="thin">
        <color indexed="24"/>
      </bottom>
      <diagonal/>
    </border>
    <border>
      <left style="thin">
        <color indexed="24"/>
      </left>
      <right/>
      <top style="thin">
        <color indexed="24"/>
      </top>
      <bottom/>
      <diagonal/>
    </border>
    <border>
      <left/>
      <right style="thin">
        <color indexed="17"/>
      </right>
      <top style="thin">
        <color indexed="24"/>
      </top>
      <bottom style="thin">
        <color indexed="17"/>
      </bottom>
      <diagonal/>
    </border>
    <border>
      <left style="thin">
        <color indexed="17"/>
      </left>
      <right/>
      <top style="thin">
        <color indexed="24"/>
      </top>
      <bottom style="thin">
        <color indexed="17"/>
      </bottom>
      <diagonal/>
    </border>
    <border>
      <left/>
      <right style="thin">
        <color indexed="17"/>
      </right>
      <top style="thin">
        <color indexed="24"/>
      </top>
      <bottom/>
      <diagonal/>
    </border>
    <border>
      <left style="thin">
        <color indexed="17"/>
      </left>
      <right style="thin">
        <color indexed="24"/>
      </right>
      <top style="thin">
        <color indexed="24"/>
      </top>
      <bottom style="thin">
        <color indexed="24"/>
      </bottom>
      <diagonal/>
    </border>
    <border>
      <left style="thin">
        <color indexed="24"/>
      </left>
      <right/>
      <top/>
      <bottom/>
      <diagonal/>
    </border>
    <border>
      <left/>
      <right style="thin">
        <color indexed="17"/>
      </right>
      <top style="thin">
        <color indexed="17"/>
      </top>
      <bottom style="thin">
        <color indexed="17"/>
      </bottom>
      <diagonal/>
    </border>
    <border>
      <left style="thin">
        <color indexed="17"/>
      </left>
      <right/>
      <top style="thin">
        <color indexed="17"/>
      </top>
      <bottom style="thin">
        <color indexed="17"/>
      </bottom>
      <diagonal/>
    </border>
    <border>
      <left/>
      <right style="thin">
        <color indexed="17"/>
      </right>
      <top/>
      <bottom/>
      <diagonal/>
    </border>
    <border>
      <left style="thin">
        <color indexed="17"/>
      </left>
      <right/>
      <top style="thin">
        <color indexed="24"/>
      </top>
      <bottom/>
      <diagonal/>
    </border>
    <border>
      <left/>
      <right/>
      <top style="thin">
        <color indexed="24"/>
      </top>
      <bottom/>
      <diagonal/>
    </border>
    <border>
      <left/>
      <right/>
      <top style="thin">
        <color indexed="24"/>
      </top>
      <bottom style="thin">
        <color indexed="17"/>
      </bottom>
      <diagonal/>
    </border>
    <border>
      <left/>
      <right style="thin">
        <color indexed="24"/>
      </right>
      <top style="thin">
        <color indexed="24"/>
      </top>
      <bottom/>
      <diagonal/>
    </border>
    <border>
      <left/>
      <right/>
      <top/>
      <bottom/>
      <diagonal/>
    </border>
    <border>
      <left style="thin">
        <color indexed="17"/>
      </left>
      <right/>
      <top/>
      <bottom/>
      <diagonal/>
    </border>
    <border>
      <left/>
      <right/>
      <top style="thin">
        <color indexed="17"/>
      </top>
      <bottom style="thin">
        <color indexed="17"/>
      </bottom>
      <diagonal/>
    </border>
    <border>
      <left/>
      <right style="thin">
        <color indexed="24"/>
      </right>
      <top/>
      <bottom/>
      <diagonal/>
    </border>
    <border>
      <left/>
      <right style="thin">
        <color indexed="17"/>
      </right>
      <top style="thin">
        <color indexed="17"/>
      </top>
      <bottom/>
      <diagonal/>
    </border>
    <border>
      <left style="thin">
        <color indexed="17"/>
      </left>
      <right/>
      <top style="thin">
        <color indexed="17"/>
      </top>
      <bottom/>
      <diagonal/>
    </border>
    <border>
      <left/>
      <right/>
      <top/>
      <bottom style="thin">
        <color indexed="17"/>
      </bottom>
      <diagonal/>
    </border>
    <border>
      <left style="thin">
        <color indexed="17"/>
      </left>
      <right/>
      <top/>
      <bottom style="thin">
        <color indexed="18"/>
      </bottom>
      <diagonal/>
    </border>
    <border>
      <left/>
      <right/>
      <top style="thin">
        <color indexed="17"/>
      </top>
      <bottom style="thin">
        <color indexed="18"/>
      </bottom>
      <diagonal/>
    </border>
    <border>
      <left/>
      <right/>
      <top/>
      <bottom style="thin">
        <color indexed="18"/>
      </bottom>
      <diagonal/>
    </border>
    <border>
      <left/>
      <right style="thin">
        <color indexed="18"/>
      </right>
      <top/>
      <bottom style="thin">
        <color indexed="18"/>
      </bottom>
      <diagonal/>
    </border>
    <border>
      <left style="thin">
        <color indexed="18"/>
      </left>
      <right/>
      <top style="thin">
        <color indexed="24"/>
      </top>
      <bottom style="thin">
        <color indexed="18"/>
      </bottom>
      <diagonal/>
    </border>
    <border>
      <left/>
      <right style="thin">
        <color indexed="17"/>
      </right>
      <top/>
      <bottom style="thin">
        <color indexed="18"/>
      </bottom>
      <diagonal/>
    </border>
    <border>
      <left style="thin">
        <color indexed="17"/>
      </left>
      <right/>
      <top style="thin">
        <color indexed="18"/>
      </top>
      <bottom style="medium">
        <color indexed="18"/>
      </bottom>
      <diagonal/>
    </border>
    <border>
      <left/>
      <right/>
      <top style="thin">
        <color indexed="18"/>
      </top>
      <bottom style="medium">
        <color indexed="18"/>
      </bottom>
      <diagonal/>
    </border>
    <border>
      <left/>
      <right style="thin">
        <color indexed="17"/>
      </right>
      <top style="thin">
        <color indexed="18"/>
      </top>
      <bottom style="medium">
        <color indexed="18"/>
      </bottom>
      <diagonal/>
    </border>
    <border>
      <left/>
      <right style="thin">
        <color indexed="18"/>
      </right>
      <top style="medium">
        <color indexed="18"/>
      </top>
      <bottom/>
      <diagonal/>
    </border>
    <border>
      <left style="thin">
        <color indexed="18"/>
      </left>
      <right/>
      <top style="medium">
        <color indexed="18"/>
      </top>
      <bottom/>
      <diagonal/>
    </border>
    <border>
      <left/>
      <right style="thin">
        <color indexed="18"/>
      </right>
      <top style="medium">
        <color indexed="18"/>
      </top>
      <bottom style="thin">
        <color indexed="17"/>
      </bottom>
      <diagonal/>
    </border>
    <border>
      <left/>
      <right style="thin">
        <color indexed="18"/>
      </right>
      <top/>
      <bottom/>
      <diagonal/>
    </border>
    <border>
      <left style="thin">
        <color indexed="18"/>
      </left>
      <right/>
      <top/>
      <bottom style="thin">
        <color indexed="18"/>
      </bottom>
      <diagonal/>
    </border>
    <border>
      <left/>
      <right style="thin">
        <color indexed="18"/>
      </right>
      <top style="thin">
        <color indexed="17"/>
      </top>
      <bottom style="thin">
        <color indexed="18"/>
      </bottom>
      <diagonal/>
    </border>
    <border>
      <left/>
      <right/>
      <top style="thin">
        <color indexed="18"/>
      </top>
      <bottom/>
      <diagonal/>
    </border>
    <border>
      <left/>
      <right style="thin">
        <color indexed="17"/>
      </right>
      <top style="thin">
        <color indexed="18"/>
      </top>
      <bottom/>
      <diagonal/>
    </border>
    <border>
      <left style="thin">
        <color indexed="18"/>
      </left>
      <right/>
      <top style="thin">
        <color indexed="18"/>
      </top>
      <bottom/>
      <diagonal/>
    </border>
    <border>
      <left/>
      <right/>
      <top style="thin">
        <color indexed="18"/>
      </top>
      <bottom style="thin">
        <color indexed="17"/>
      </bottom>
      <diagonal/>
    </border>
    <border>
      <left/>
      <right style="thin">
        <color indexed="18"/>
      </right>
      <top style="thin">
        <color indexed="18"/>
      </top>
      <bottom style="thin">
        <color indexed="17"/>
      </bottom>
      <diagonal/>
    </border>
    <border>
      <left style="thin">
        <color indexed="18"/>
      </left>
      <right/>
      <top/>
      <bottom/>
      <diagonal/>
    </border>
    <border>
      <left/>
      <right/>
      <top style="thin">
        <color indexed="17"/>
      </top>
      <bottom/>
      <diagonal/>
    </border>
    <border>
      <left/>
      <right style="thin">
        <color indexed="18"/>
      </right>
      <top style="thin">
        <color indexed="17"/>
      </top>
      <bottom/>
      <diagonal/>
    </border>
    <border>
      <left style="thin">
        <color indexed="18"/>
      </left>
      <right style="medium">
        <color indexed="18"/>
      </right>
      <top/>
      <bottom/>
      <diagonal/>
    </border>
    <border>
      <left/>
      <right/>
      <top style="medium">
        <color indexed="18"/>
      </top>
      <bottom style="thin">
        <color indexed="17"/>
      </bottom>
      <diagonal/>
    </border>
    <border>
      <left/>
      <right style="medium">
        <color indexed="18"/>
      </right>
      <top style="medium">
        <color indexed="18"/>
      </top>
      <bottom style="thin">
        <color indexed="17"/>
      </bottom>
      <diagonal/>
    </border>
    <border>
      <left style="medium">
        <color indexed="18"/>
      </left>
      <right/>
      <top/>
      <bottom style="thin">
        <color indexed="18"/>
      </bottom>
      <diagonal/>
    </border>
    <border>
      <left/>
      <right style="thin">
        <color indexed="17"/>
      </right>
      <top style="thin">
        <color indexed="17"/>
      </top>
      <bottom style="thin">
        <color indexed="18"/>
      </bottom>
      <diagonal/>
    </border>
    <border>
      <left/>
      <right style="medium">
        <color indexed="18"/>
      </right>
      <top style="thin">
        <color indexed="17"/>
      </top>
      <bottom style="thin">
        <color indexed="18"/>
      </bottom>
      <diagonal/>
    </border>
    <border>
      <left style="medium">
        <color indexed="18"/>
      </left>
      <right/>
      <top style="thin">
        <color indexed="18"/>
      </top>
      <bottom/>
      <diagonal/>
    </border>
    <border>
      <left/>
      <right style="medium">
        <color indexed="18"/>
      </right>
      <top style="thin">
        <color indexed="18"/>
      </top>
      <bottom style="thin">
        <color indexed="17"/>
      </bottom>
      <diagonal/>
    </border>
    <border>
      <left style="medium">
        <color indexed="18"/>
      </left>
      <right/>
      <top/>
      <bottom/>
      <diagonal/>
    </border>
    <border>
      <left/>
      <right style="medium">
        <color indexed="18"/>
      </right>
      <top style="thin">
        <color indexed="17"/>
      </top>
      <bottom style="thin">
        <color indexed="17"/>
      </bottom>
      <diagonal/>
    </border>
    <border>
      <left/>
      <right style="medium">
        <color indexed="18"/>
      </right>
      <top style="thin">
        <color indexed="17"/>
      </top>
      <bottom style="medium">
        <color indexed="18"/>
      </bottom>
      <diagonal/>
    </border>
    <border>
      <left/>
      <right style="medium">
        <color indexed="18"/>
      </right>
      <top style="thin">
        <color indexed="18"/>
      </top>
      <bottom/>
      <diagonal/>
    </border>
    <border>
      <left/>
      <right style="medium">
        <color indexed="18"/>
      </right>
      <top/>
      <bottom/>
      <diagonal/>
    </border>
    <border>
      <left style="medium">
        <color indexed="18"/>
      </left>
      <right/>
      <top style="medium">
        <color indexed="18"/>
      </top>
      <bottom style="thin">
        <color indexed="18"/>
      </bottom>
      <diagonal/>
    </border>
    <border>
      <left/>
      <right/>
      <top style="medium">
        <color indexed="18"/>
      </top>
      <bottom style="thin">
        <color indexed="18"/>
      </bottom>
      <diagonal/>
    </border>
    <border>
      <left/>
      <right style="thin">
        <color indexed="17"/>
      </right>
      <top style="medium">
        <color indexed="18"/>
      </top>
      <bottom style="thin">
        <color indexed="18"/>
      </bottom>
      <diagonal/>
    </border>
    <border>
      <left style="thin">
        <color indexed="17"/>
      </left>
      <right/>
      <top style="medium">
        <color indexed="18"/>
      </top>
      <bottom style="thin">
        <color indexed="18"/>
      </bottom>
      <diagonal/>
    </border>
    <border>
      <left/>
      <right style="medium">
        <color indexed="18"/>
      </right>
      <top style="medium">
        <color indexed="18"/>
      </top>
      <bottom style="thin">
        <color indexed="18"/>
      </bottom>
      <diagonal/>
    </border>
    <border>
      <left style="medium">
        <color indexed="18"/>
      </left>
      <right/>
      <top style="thin">
        <color indexed="18"/>
      </top>
      <bottom style="thin">
        <color indexed="18"/>
      </bottom>
      <diagonal/>
    </border>
    <border>
      <left/>
      <right/>
      <top style="thin">
        <color indexed="18"/>
      </top>
      <bottom style="thin">
        <color indexed="18"/>
      </bottom>
      <diagonal/>
    </border>
    <border>
      <left/>
      <right style="thin">
        <color indexed="17"/>
      </right>
      <top style="thin">
        <color indexed="18"/>
      </top>
      <bottom style="thin">
        <color indexed="18"/>
      </bottom>
      <diagonal/>
    </border>
    <border>
      <left style="thin">
        <color indexed="17"/>
      </left>
      <right/>
      <top style="thin">
        <color indexed="18"/>
      </top>
      <bottom style="thin">
        <color indexed="18"/>
      </bottom>
      <diagonal/>
    </border>
    <border>
      <left/>
      <right style="medium">
        <color indexed="18"/>
      </right>
      <top style="thin">
        <color indexed="18"/>
      </top>
      <bottom style="thin">
        <color indexed="18"/>
      </bottom>
      <diagonal/>
    </border>
    <border>
      <left style="medium">
        <color indexed="18"/>
      </left>
      <right/>
      <top style="thin">
        <color indexed="18"/>
      </top>
      <bottom style="medium">
        <color indexed="18"/>
      </bottom>
      <diagonal/>
    </border>
    <border>
      <left/>
      <right style="medium">
        <color indexed="18"/>
      </right>
      <top style="thin">
        <color indexed="18"/>
      </top>
      <bottom style="medium">
        <color indexed="18"/>
      </bottom>
      <diagonal/>
    </border>
    <border>
      <left style="thin">
        <color indexed="17"/>
      </left>
      <right/>
      <top style="thin">
        <color indexed="18"/>
      </top>
      <bottom/>
      <diagonal/>
    </border>
    <border>
      <left style="thin">
        <color indexed="17"/>
      </left>
      <right style="thin">
        <color indexed="17"/>
      </right>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style="thin">
        <color indexed="17"/>
      </top>
      <bottom/>
      <diagonal/>
    </border>
    <border>
      <left/>
      <right style="medium">
        <color indexed="28"/>
      </right>
      <top/>
      <bottom style="medium">
        <color indexed="28"/>
      </bottom>
      <diagonal/>
    </border>
    <border>
      <left style="medium">
        <color indexed="28"/>
      </left>
      <right style="thin">
        <color indexed="17"/>
      </right>
      <top style="thin">
        <color indexed="17"/>
      </top>
      <bottom style="thin">
        <color indexed="17"/>
      </bottom>
      <diagonal/>
    </border>
    <border>
      <left/>
      <right style="medium">
        <color indexed="28"/>
      </right>
      <top style="medium">
        <color indexed="28"/>
      </top>
      <bottom style="medium">
        <color indexed="28"/>
      </bottom>
      <diagonal/>
    </border>
    <border>
      <left style="thin">
        <color indexed="17"/>
      </left>
      <right style="thin">
        <color indexed="17"/>
      </right>
      <top style="medium">
        <color indexed="28"/>
      </top>
      <bottom/>
      <diagonal/>
    </border>
    <border>
      <left style="thin">
        <color indexed="17"/>
      </left>
      <right style="thin">
        <color indexed="17"/>
      </right>
      <top style="medium">
        <color indexed="28"/>
      </top>
      <bottom style="thin">
        <color indexed="17"/>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17"/>
      </top>
      <bottom style="thin">
        <color indexed="8"/>
      </bottom>
      <diagonal/>
    </border>
    <border>
      <left style="thin">
        <color indexed="8"/>
      </left>
      <right style="thin">
        <color indexed="8"/>
      </right>
      <top style="thin">
        <color indexed="8"/>
      </top>
      <bottom style="thin">
        <color indexed="17"/>
      </bottom>
      <diagonal/>
    </border>
    <border>
      <left style="thin">
        <color indexed="17"/>
      </left>
      <right style="thin">
        <color indexed="17"/>
      </right>
      <top style="thin">
        <color indexed="17"/>
      </top>
      <bottom style="medium">
        <color indexed="28"/>
      </bottom>
      <diagonal/>
    </border>
    <border>
      <left/>
      <right style="medium">
        <color indexed="33"/>
      </right>
      <top style="medium">
        <color indexed="28"/>
      </top>
      <bottom style="medium">
        <color indexed="33"/>
      </bottom>
      <diagonal/>
    </border>
    <border>
      <left style="medium">
        <color indexed="33"/>
      </left>
      <right style="medium">
        <color indexed="33"/>
      </right>
      <top style="medium">
        <color indexed="28"/>
      </top>
      <bottom style="medium">
        <color indexed="33"/>
      </bottom>
      <diagonal/>
    </border>
    <border>
      <left style="medium">
        <color indexed="33"/>
      </left>
      <right style="thin">
        <color indexed="17"/>
      </right>
      <top style="thin">
        <color indexed="17"/>
      </top>
      <bottom style="thin">
        <color indexed="17"/>
      </bottom>
      <diagonal/>
    </border>
    <border>
      <left/>
      <right style="medium">
        <color indexed="28"/>
      </right>
      <top style="medium">
        <color indexed="33"/>
      </top>
      <bottom style="medium">
        <color indexed="28"/>
      </bottom>
      <diagonal/>
    </border>
    <border>
      <left style="medium">
        <color indexed="28"/>
      </left>
      <right style="medium">
        <color indexed="28"/>
      </right>
      <top style="medium">
        <color indexed="33"/>
      </top>
      <bottom style="medium">
        <color indexed="28"/>
      </bottom>
      <diagonal/>
    </border>
    <border>
      <left style="thin">
        <color indexed="17"/>
      </left>
      <right style="thin">
        <color indexed="17"/>
      </right>
      <top style="thin">
        <color indexed="17"/>
      </top>
      <bottom style="medium">
        <color indexed="8"/>
      </bottom>
      <diagonal/>
    </border>
    <border>
      <left style="medium">
        <color indexed="28"/>
      </left>
      <right style="medium">
        <color indexed="28"/>
      </right>
      <top style="medium">
        <color indexed="28"/>
      </top>
      <bottom style="medium">
        <color indexed="28"/>
      </bottom>
      <diagonal/>
    </border>
    <border>
      <left style="thin">
        <color indexed="17"/>
      </left>
      <right style="medium">
        <color indexed="8"/>
      </right>
      <top style="thin">
        <color indexed="17"/>
      </top>
      <bottom style="thin">
        <color indexed="17"/>
      </bottom>
      <diagonal/>
    </border>
    <border>
      <left style="medium">
        <color indexed="8"/>
      </left>
      <right style="medium">
        <color indexed="8"/>
      </right>
      <top style="medium">
        <color indexed="8"/>
      </top>
      <bottom style="thin">
        <color indexed="8"/>
      </bottom>
      <diagonal/>
    </border>
    <border>
      <left style="medium">
        <color indexed="8"/>
      </left>
      <right style="thin">
        <color indexed="17"/>
      </right>
      <top style="thin">
        <color indexed="17"/>
      </top>
      <bottom style="thin">
        <color indexed="8"/>
      </bottom>
      <diagonal/>
    </border>
    <border>
      <left style="thin">
        <color indexed="17"/>
      </left>
      <right style="thin">
        <color indexed="8"/>
      </right>
      <top style="thin">
        <color indexed="17"/>
      </top>
      <bottom style="thin">
        <color indexed="17"/>
      </bottom>
      <diagonal/>
    </border>
    <border>
      <left style="thin">
        <color indexed="8"/>
      </left>
      <right style="thin">
        <color indexed="17"/>
      </right>
      <top style="thin">
        <color indexed="8"/>
      </top>
      <bottom style="thin">
        <color indexed="17"/>
      </bottom>
      <diagonal/>
    </border>
    <border>
      <left style="thin">
        <color indexed="8"/>
      </left>
      <right style="thin">
        <color indexed="17"/>
      </right>
      <top style="thin">
        <color indexed="17"/>
      </top>
      <bottom style="thin">
        <color indexed="17"/>
      </bottom>
      <diagonal/>
    </border>
    <border>
      <left style="thin">
        <color indexed="17"/>
      </left>
      <right style="thin">
        <color indexed="17"/>
      </right>
      <top style="thin">
        <color indexed="8"/>
      </top>
      <bottom style="thin">
        <color indexed="17"/>
      </bottom>
      <diagonal/>
    </border>
    <border>
      <left style="medium">
        <color indexed="28"/>
      </left>
      <right style="medium">
        <color indexed="28"/>
      </right>
      <top/>
      <bottom style="medium">
        <color indexed="28"/>
      </bottom>
      <diagonal/>
    </border>
    <border>
      <left style="thin">
        <color indexed="17"/>
      </left>
      <right/>
      <top style="medium">
        <color indexed="28"/>
      </top>
      <bottom style="thin">
        <color indexed="17"/>
      </bottom>
      <diagonal/>
    </border>
    <border>
      <left style="medium">
        <color indexed="28"/>
      </left>
      <right style="thin">
        <color indexed="17"/>
      </right>
      <top style="medium">
        <color indexed="28"/>
      </top>
      <bottom style="thin">
        <color indexed="17"/>
      </bottom>
      <diagonal/>
    </border>
    <border>
      <left style="medium">
        <color indexed="28"/>
      </left>
      <right style="thin">
        <color indexed="17"/>
      </right>
      <top style="thin">
        <color indexed="17"/>
      </top>
      <bottom/>
      <diagonal/>
    </border>
    <border>
      <left style="thin">
        <color indexed="17"/>
      </left>
      <right style="medium">
        <color indexed="28"/>
      </right>
      <top style="medium">
        <color indexed="28"/>
      </top>
      <bottom style="medium">
        <color indexed="28"/>
      </bottom>
      <diagonal/>
    </border>
    <border>
      <left/>
      <right style="medium">
        <color indexed="28"/>
      </right>
      <top style="medium">
        <color indexed="28"/>
      </top>
      <bottom/>
      <diagonal/>
    </border>
    <border>
      <left style="medium">
        <color indexed="28"/>
      </left>
      <right style="medium">
        <color indexed="28"/>
      </right>
      <top style="medium">
        <color indexed="28"/>
      </top>
      <bottom/>
      <diagonal/>
    </border>
    <border>
      <left style="medium">
        <color indexed="28"/>
      </left>
      <right/>
      <top style="medium">
        <color indexed="28"/>
      </top>
      <bottom/>
      <diagonal/>
    </border>
    <border>
      <left/>
      <right/>
      <top style="medium">
        <color indexed="28"/>
      </top>
      <bottom/>
      <diagonal/>
    </border>
    <border>
      <left style="medium">
        <color indexed="28"/>
      </left>
      <right/>
      <top/>
      <bottom/>
      <diagonal/>
    </border>
    <border>
      <left/>
      <right style="thin">
        <color indexed="17"/>
      </right>
      <top/>
      <bottom style="thin">
        <color indexed="17"/>
      </bottom>
      <diagonal/>
    </border>
    <border>
      <left/>
      <right style="thin">
        <color indexed="17"/>
      </right>
      <top style="medium">
        <color indexed="2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thin">
        <color indexed="17"/>
      </top>
      <bottom style="thin">
        <color indexed="17"/>
      </bottom>
      <diagonal/>
    </border>
    <border>
      <left style="medium">
        <color indexed="8"/>
      </left>
      <right style="thin">
        <color indexed="17"/>
      </right>
      <top style="medium">
        <color indexed="8"/>
      </top>
      <bottom style="medium">
        <color indexed="8"/>
      </bottom>
      <diagonal/>
    </border>
    <border>
      <left style="medium">
        <color indexed="28"/>
      </left>
      <right style="medium">
        <color indexed="28"/>
      </right>
      <top style="medium">
        <color indexed="8"/>
      </top>
      <bottom style="medium">
        <color indexed="28"/>
      </bottom>
      <diagonal/>
    </border>
    <border>
      <left style="medium">
        <color indexed="28"/>
      </left>
      <right/>
      <top style="medium">
        <color indexed="8"/>
      </top>
      <bottom style="medium">
        <color indexed="28"/>
      </bottom>
      <diagonal/>
    </border>
    <border>
      <left/>
      <right style="medium">
        <color indexed="8"/>
      </right>
      <top style="thin">
        <color indexed="17"/>
      </top>
      <bottom style="thin">
        <color indexed="17"/>
      </bottom>
      <diagonal/>
    </border>
    <border>
      <left style="medium">
        <color indexed="8"/>
      </left>
      <right style="thin">
        <color indexed="17"/>
      </right>
      <top style="thin">
        <color indexed="17"/>
      </top>
      <bottom style="thin">
        <color indexed="17"/>
      </bottom>
      <diagonal/>
    </border>
    <border>
      <left style="medium">
        <color indexed="28"/>
      </left>
      <right/>
      <top style="medium">
        <color indexed="28"/>
      </top>
      <bottom style="medium">
        <color indexed="28"/>
      </bottom>
      <diagonal/>
    </border>
    <border>
      <left style="thin">
        <color indexed="17"/>
      </left>
      <right style="thin">
        <color indexed="17"/>
      </right>
      <top style="medium">
        <color indexed="8"/>
      </top>
      <bottom style="thin">
        <color indexed="17"/>
      </bottom>
      <diagonal/>
    </border>
    <border>
      <left style="medium">
        <color indexed="28"/>
      </left>
      <right style="medium">
        <color indexed="28"/>
      </right>
      <top/>
      <bottom/>
      <diagonal/>
    </border>
    <border>
      <left style="medium">
        <color indexed="28"/>
      </left>
      <right/>
      <top/>
      <bottom style="medium">
        <color indexed="28"/>
      </bottom>
      <diagonal/>
    </border>
    <border>
      <left style="medium">
        <color indexed="28"/>
      </left>
      <right style="medium">
        <color indexed="28"/>
      </right>
      <top style="medium">
        <color indexed="28"/>
      </top>
      <bottom style="medium">
        <color indexed="8"/>
      </bottom>
      <diagonal/>
    </border>
    <border>
      <left style="medium">
        <color indexed="28"/>
      </left>
      <right/>
      <top style="medium">
        <color indexed="2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17"/>
      </left>
      <right style="thin">
        <color indexed="17"/>
      </right>
      <top style="medium">
        <color indexed="8"/>
      </top>
      <bottom style="medium">
        <color indexed="8"/>
      </bottom>
      <diagonal/>
    </border>
    <border>
      <left style="thin">
        <color indexed="17"/>
      </left>
      <right style="thin">
        <color indexed="17"/>
      </right>
      <top style="medium">
        <color indexed="8"/>
      </top>
      <bottom style="thin">
        <color indexed="8"/>
      </bottom>
      <diagonal/>
    </border>
    <border>
      <left style="thin">
        <color indexed="17"/>
      </left>
      <right style="thin">
        <color indexed="8"/>
      </right>
      <top style="thin">
        <color indexed="8"/>
      </top>
      <bottom style="thin">
        <color indexed="17"/>
      </bottom>
      <diagonal/>
    </border>
    <border>
      <left style="thin">
        <color indexed="17"/>
      </left>
      <right style="medium">
        <color indexed="28"/>
      </right>
      <top style="thin">
        <color indexed="17"/>
      </top>
      <bottom style="thin">
        <color indexed="17"/>
      </bottom>
      <diagonal/>
    </border>
    <border>
      <left style="thin">
        <color indexed="17"/>
      </left>
      <right style="medium">
        <color indexed="8"/>
      </right>
      <top/>
      <bottom style="thin">
        <color indexed="8"/>
      </bottom>
      <diagonal/>
    </border>
    <border>
      <left style="thin">
        <color indexed="8"/>
      </left>
      <right style="thin">
        <color indexed="8"/>
      </right>
      <top style="medium">
        <color indexed="8"/>
      </top>
      <bottom style="thin">
        <color indexed="8"/>
      </bottom>
      <diagonal/>
    </border>
    <border>
      <left/>
      <right style="medium">
        <color indexed="33"/>
      </right>
      <top/>
      <bottom style="medium">
        <color indexed="33"/>
      </bottom>
      <diagonal/>
    </border>
    <border>
      <left style="medium">
        <color indexed="33"/>
      </left>
      <right style="medium">
        <color indexed="33"/>
      </right>
      <top/>
      <bottom style="medium">
        <color indexed="33"/>
      </bottom>
      <diagonal/>
    </border>
  </borders>
  <cellStyleXfs count="1">
    <xf numFmtId="0" fontId="0" applyNumberFormat="0" applyFont="1" applyFill="0" applyBorder="0" applyAlignment="1" applyProtection="0">
      <alignment vertical="top" wrapText="1"/>
    </xf>
  </cellStyleXfs>
  <cellXfs count="400">
    <xf numFmtId="0" fontId="0" applyNumberFormat="0" applyFont="1" applyFill="0" applyBorder="0" applyAlignment="1" applyProtection="0">
      <alignment vertical="top" wrapText="1"/>
    </xf>
    <xf numFmtId="0" fontId="5" applyNumberFormat="1" applyFont="1" applyFill="0" applyBorder="0" applyAlignment="1" applyProtection="0">
      <alignment vertical="top" wrapText="1"/>
    </xf>
    <xf numFmtId="1" fontId="3" borderId="1" applyNumberFormat="1" applyFont="1" applyFill="0" applyBorder="1" applyAlignment="1" applyProtection="0">
      <alignment vertical="bottom"/>
    </xf>
    <xf numFmtId="1" fontId="3" borderId="2" applyNumberFormat="1" applyFont="1" applyFill="0" applyBorder="1" applyAlignment="1" applyProtection="0">
      <alignment vertical="bottom"/>
    </xf>
    <xf numFmtId="1" fontId="3" borderId="3" applyNumberFormat="1" applyFont="1" applyFill="0" applyBorder="1" applyAlignment="1" applyProtection="0">
      <alignment vertical="bottom"/>
    </xf>
    <xf numFmtId="0" fontId="7" borderId="4" applyNumberFormat="1" applyFont="1" applyFill="0" applyBorder="1" applyAlignment="1" applyProtection="0">
      <alignment horizontal="center" vertical="center"/>
    </xf>
    <xf numFmtId="1" fontId="7" borderId="5" applyNumberFormat="1" applyFont="1" applyFill="0" applyBorder="1" applyAlignment="1" applyProtection="0">
      <alignment horizontal="center" vertical="center"/>
    </xf>
    <xf numFmtId="0" fontId="7" fillId="2" borderId="6" applyNumberFormat="1" applyFont="1" applyFill="1" applyBorder="1" applyAlignment="1" applyProtection="0">
      <alignment horizontal="center" vertical="center"/>
    </xf>
    <xf numFmtId="1" fontId="7" fillId="2" borderId="5" applyNumberFormat="1" applyFont="1" applyFill="1" applyBorder="1" applyAlignment="1" applyProtection="0">
      <alignment horizontal="center" vertical="center"/>
    </xf>
    <xf numFmtId="1" fontId="3" borderId="6" applyNumberFormat="1" applyFont="1" applyFill="0" applyBorder="1" applyAlignment="1" applyProtection="0">
      <alignment vertical="bottom"/>
    </xf>
    <xf numFmtId="1" fontId="3" borderId="7" applyNumberFormat="1" applyFont="1" applyFill="0" applyBorder="1" applyAlignment="1" applyProtection="0">
      <alignment vertical="bottom"/>
    </xf>
    <xf numFmtId="1" fontId="3" borderId="8" applyNumberFormat="1" applyFont="1" applyFill="0" applyBorder="1" applyAlignment="1" applyProtection="0">
      <alignment vertical="bottom"/>
    </xf>
    <xf numFmtId="0" fontId="8" fillId="2" borderId="4" applyNumberFormat="1" applyFont="1" applyFill="1" applyBorder="1" applyAlignment="1" applyProtection="0">
      <alignment horizontal="center" vertical="center"/>
    </xf>
    <xf numFmtId="1" fontId="8" fillId="2" borderId="7" applyNumberFormat="1" applyFont="1" applyFill="1" applyBorder="1" applyAlignment="1" applyProtection="0">
      <alignment horizontal="center" vertical="center"/>
    </xf>
    <xf numFmtId="1" fontId="8" fillId="2" borderId="9" applyNumberFormat="1" applyFont="1" applyFill="1" applyBorder="1" applyAlignment="1" applyProtection="0">
      <alignment horizontal="center" vertical="center"/>
    </xf>
    <xf numFmtId="0" fontId="9" fillId="3" borderId="10" applyNumberFormat="1" applyFont="1" applyFill="1" applyBorder="1" applyAlignment="1" applyProtection="0">
      <alignment horizontal="center" vertical="center" wrapText="1"/>
    </xf>
    <xf numFmtId="1" fontId="9" fillId="3" borderId="7" applyNumberFormat="1" applyFont="1" applyFill="1" applyBorder="1" applyAlignment="1" applyProtection="0">
      <alignment horizontal="center" vertical="center" wrapText="1"/>
    </xf>
    <xf numFmtId="0" fontId="10" fillId="3" borderId="9" applyNumberFormat="1" applyFont="1" applyFill="1" applyBorder="1" applyAlignment="1" applyProtection="0">
      <alignment horizontal="center" vertical="center" wrapText="1"/>
    </xf>
    <xf numFmtId="1" fontId="11" fillId="4" borderId="10" applyNumberFormat="1" applyFont="1" applyFill="1" applyBorder="1" applyAlignment="1" applyProtection="0">
      <alignment vertical="center"/>
    </xf>
    <xf numFmtId="0" fontId="12" borderId="9" applyNumberFormat="1" applyFont="1" applyFill="0" applyBorder="1" applyAlignment="1" applyProtection="0">
      <alignment horizontal="left" vertical="top"/>
    </xf>
    <xf numFmtId="0" fontId="13" fillId="3" borderId="10" applyNumberFormat="1" applyFont="1" applyFill="1" applyBorder="1" applyAlignment="1" applyProtection="0">
      <alignment horizontal="center" vertical="center" wrapText="1"/>
    </xf>
    <xf numFmtId="1" fontId="3" fillId="3" borderId="7" applyNumberFormat="1" applyFont="1" applyFill="1" applyBorder="1" applyAlignment="1" applyProtection="0">
      <alignment horizontal="center" vertical="center" wrapText="1"/>
    </xf>
    <xf numFmtId="1" fontId="3" fillId="3" borderId="8" applyNumberFormat="1" applyFont="1" applyFill="1" applyBorder="1" applyAlignment="1" applyProtection="0">
      <alignment horizontal="center" vertical="center" wrapText="1"/>
    </xf>
    <xf numFmtId="0" fontId="14" fillId="3" borderId="11" applyNumberFormat="1" applyFont="1" applyFill="1" applyBorder="1" applyAlignment="1" applyProtection="0">
      <alignment horizontal="center" vertical="center"/>
    </xf>
    <xf numFmtId="0" fontId="15" fillId="3" borderId="12" applyNumberFormat="1" applyFont="1" applyFill="1" applyBorder="1" applyAlignment="1" applyProtection="0">
      <alignment horizontal="center" vertical="center"/>
    </xf>
    <xf numFmtId="1" fontId="15" fillId="3" borderId="13" applyNumberFormat="1" applyFont="1" applyFill="1" applyBorder="1" applyAlignment="1" applyProtection="0">
      <alignment horizontal="center" vertical="center"/>
    </xf>
    <xf numFmtId="1" fontId="15" fillId="3" borderId="14" applyNumberFormat="1" applyFont="1" applyFill="1" applyBorder="1" applyAlignment="1" applyProtection="0">
      <alignment vertical="center"/>
    </xf>
    <xf numFmtId="0" fontId="16" fillId="3" borderId="15" applyNumberFormat="1" applyFont="1" applyFill="1" applyBorder="1" applyAlignment="1" applyProtection="0">
      <alignment horizontal="center" vertical="center"/>
    </xf>
    <xf numFmtId="1" fontId="16" fillId="3" borderId="15" applyNumberFormat="1" applyFont="1" applyFill="1" applyBorder="1" applyAlignment="1" applyProtection="0">
      <alignment horizontal="center" vertical="center"/>
    </xf>
    <xf numFmtId="1" fontId="16" fillId="3" borderId="15" applyNumberFormat="1" applyFont="1" applyFill="1" applyBorder="1" applyAlignment="1" applyProtection="0">
      <alignment horizontal="right" vertical="center"/>
    </xf>
    <xf numFmtId="0" fontId="16" fillId="3" borderId="16" applyNumberFormat="1" applyFont="1" applyFill="1" applyBorder="1" applyAlignment="1" applyProtection="0">
      <alignment horizontal="center" vertical="center"/>
    </xf>
    <xf numFmtId="1" fontId="14" fillId="3" borderId="17" applyNumberFormat="1" applyFont="1" applyFill="1" applyBorder="1" applyAlignment="1" applyProtection="0">
      <alignment horizontal="center" vertical="center"/>
    </xf>
    <xf numFmtId="1" fontId="15" fillId="3" borderId="18" applyNumberFormat="1" applyFont="1" applyFill="1" applyBorder="1" applyAlignment="1" applyProtection="0">
      <alignment horizontal="center" vertical="center"/>
    </xf>
    <xf numFmtId="1" fontId="15" fillId="3" borderId="19" applyNumberFormat="1" applyFont="1" applyFill="1" applyBorder="1" applyAlignment="1" applyProtection="0">
      <alignment horizontal="center" vertical="center"/>
    </xf>
    <xf numFmtId="1" fontId="15" fillId="3" borderId="20" applyNumberFormat="1" applyFont="1" applyFill="1" applyBorder="1" applyAlignment="1" applyProtection="0">
      <alignment vertical="center"/>
    </xf>
    <xf numFmtId="0" fontId="16" fillId="3" borderId="21" applyNumberFormat="1" applyFont="1" applyFill="1" applyBorder="1" applyAlignment="1" applyProtection="0">
      <alignment horizontal="center" vertical="center"/>
    </xf>
    <xf numFmtId="1" fontId="16" fillId="3" borderId="21" applyNumberFormat="1" applyFont="1" applyFill="1" applyBorder="1" applyAlignment="1" applyProtection="0">
      <alignment horizontal="center" vertical="center"/>
    </xf>
    <xf numFmtId="1" fontId="16" fillId="3" borderId="21" applyNumberFormat="1" applyFont="1" applyFill="1" applyBorder="1" applyAlignment="1" applyProtection="0">
      <alignment horizontal="right" vertical="center"/>
    </xf>
    <xf numFmtId="0" fontId="16" fillId="3" borderId="22" applyNumberFormat="1" applyFont="1" applyFill="1" applyBorder="1" applyAlignment="1" applyProtection="0">
      <alignment horizontal="center" vertical="center"/>
    </xf>
    <xf numFmtId="1" fontId="17" fillId="3" borderId="23" applyNumberFormat="1" applyFont="1" applyFill="1" applyBorder="1" applyAlignment="1" applyProtection="0">
      <alignment vertical="bottom"/>
    </xf>
    <xf numFmtId="1" fontId="3" fillId="3" borderId="15" applyNumberFormat="1" applyFont="1" applyFill="1" applyBorder="1" applyAlignment="1" applyProtection="0">
      <alignment vertical="bottom"/>
    </xf>
    <xf numFmtId="1" fontId="3" fillId="3" borderId="16" applyNumberFormat="1" applyFont="1" applyFill="1" applyBorder="1" applyAlignment="1" applyProtection="0">
      <alignment vertical="bottom"/>
    </xf>
    <xf numFmtId="0" fontId="18" fillId="3" borderId="24" applyNumberFormat="1" applyFont="1" applyFill="1" applyBorder="1" applyAlignment="1" applyProtection="0">
      <alignment horizontal="center" vertical="center"/>
    </xf>
    <xf numFmtId="1" fontId="9" fillId="3" borderId="25" applyNumberFormat="1" applyFont="1" applyFill="1" applyBorder="1" applyAlignment="1" applyProtection="0">
      <alignment horizontal="center" vertical="center"/>
    </xf>
    <xf numFmtId="1" fontId="9" fillId="3" borderId="26" applyNumberFormat="1" applyFont="1" applyFill="1" applyBorder="1" applyAlignment="1" applyProtection="0">
      <alignment horizontal="center" vertical="center"/>
    </xf>
    <xf numFmtId="0" fontId="19" fillId="3" borderId="27" applyNumberFormat="1" applyFont="1" applyFill="1" applyBorder="1" applyAlignment="1" applyProtection="0">
      <alignment horizontal="center" vertical="center"/>
    </xf>
    <xf numFmtId="1" fontId="19" borderId="28" applyNumberFormat="1" applyFont="1" applyFill="0" applyBorder="1" applyAlignment="1" applyProtection="0">
      <alignment horizontal="center" vertical="center"/>
    </xf>
    <xf numFmtId="1" fontId="19" borderId="29" applyNumberFormat="1" applyFont="1" applyFill="0" applyBorder="1" applyAlignment="1" applyProtection="0">
      <alignment horizontal="center" vertical="center"/>
    </xf>
    <xf numFmtId="0" fontId="4" fillId="2" borderId="30" applyNumberFormat="1" applyFont="1" applyFill="1" applyBorder="1" applyAlignment="1" applyProtection="0">
      <alignment horizontal="left" vertical="bottom"/>
    </xf>
    <xf numFmtId="1" fontId="4" fillId="2" borderId="28" applyNumberFormat="1" applyFont="1" applyFill="1" applyBorder="1" applyAlignment="1" applyProtection="0">
      <alignment horizontal="left" vertical="bottom"/>
    </xf>
    <xf numFmtId="1" fontId="4" fillId="2" borderId="29" applyNumberFormat="1" applyFont="1" applyFill="1" applyBorder="1" applyAlignment="1" applyProtection="0">
      <alignment horizontal="left" vertical="bottom"/>
    </xf>
    <xf numFmtId="0" fontId="19" fillId="3" borderId="30" applyNumberFormat="1" applyFont="1" applyFill="1" applyBorder="1" applyAlignment="1" applyProtection="0">
      <alignment horizontal="center" vertical="center"/>
    </xf>
    <xf numFmtId="1" fontId="19" borderId="31" applyNumberFormat="1" applyFont="1" applyFill="0" applyBorder="1" applyAlignment="1" applyProtection="0">
      <alignment horizontal="center" vertical="center"/>
    </xf>
    <xf numFmtId="0" fontId="20" borderId="27" applyNumberFormat="1" applyFont="1" applyFill="0" applyBorder="1" applyAlignment="1" applyProtection="0">
      <alignment horizontal="center" vertical="center"/>
    </xf>
    <xf numFmtId="1" fontId="20" borderId="29" applyNumberFormat="1" applyFont="1" applyFill="0" applyBorder="1" applyAlignment="1" applyProtection="0">
      <alignment horizontal="center" vertical="center"/>
    </xf>
    <xf numFmtId="0" fontId="20" borderId="30" applyNumberFormat="1" applyFont="1" applyFill="0" applyBorder="1" applyAlignment="1" applyProtection="0">
      <alignment horizontal="center" vertical="center"/>
    </xf>
    <xf numFmtId="1" fontId="20" borderId="28" applyNumberFormat="1" applyFont="1" applyFill="0" applyBorder="1" applyAlignment="1" applyProtection="0">
      <alignment horizontal="center" vertical="center"/>
    </xf>
    <xf numFmtId="0" fontId="20" fillId="2" borderId="30" applyNumberFormat="1" applyFont="1" applyFill="1" applyBorder="1" applyAlignment="1" applyProtection="0">
      <alignment horizontal="left" vertical="center"/>
    </xf>
    <xf numFmtId="1" fontId="20" borderId="28" applyNumberFormat="1" applyFont="1" applyFill="0" applyBorder="1" applyAlignment="1" applyProtection="0">
      <alignment horizontal="left" vertical="center"/>
    </xf>
    <xf numFmtId="1" fontId="20" borderId="29" applyNumberFormat="1" applyFont="1" applyFill="0" applyBorder="1" applyAlignment="1" applyProtection="0">
      <alignment horizontal="left" vertical="center"/>
    </xf>
    <xf numFmtId="1" fontId="3" fillId="3" borderId="32" applyNumberFormat="1" applyFont="1" applyFill="1" applyBorder="1" applyAlignment="1" applyProtection="0">
      <alignment vertical="bottom"/>
    </xf>
    <xf numFmtId="1" fontId="3" borderId="33" applyNumberFormat="1" applyFont="1" applyFill="0" applyBorder="1" applyAlignment="1" applyProtection="0">
      <alignment vertical="bottom"/>
    </xf>
    <xf numFmtId="1" fontId="3" borderId="34" applyNumberFormat="1" applyFont="1" applyFill="0" applyBorder="1" applyAlignment="1" applyProtection="0">
      <alignment vertical="bottom"/>
    </xf>
    <xf numFmtId="1" fontId="3" fillId="3" borderId="35" applyNumberFormat="1" applyFont="1" applyFill="1" applyBorder="1" applyAlignment="1" applyProtection="0">
      <alignment vertical="bottom"/>
    </xf>
    <xf numFmtId="1" fontId="20" borderId="31" applyNumberFormat="1" applyFont="1" applyFill="0" applyBorder="1" applyAlignment="1" applyProtection="0">
      <alignment horizontal="left" vertical="center"/>
    </xf>
    <xf numFmtId="1" fontId="20" borderId="36" applyNumberFormat="1" applyFont="1" applyFill="0" applyBorder="1" applyAlignment="1" applyProtection="0">
      <alignment horizontal="left" vertical="center"/>
    </xf>
    <xf numFmtId="1" fontId="3" fillId="3" borderId="37" applyNumberFormat="1" applyFont="1" applyFill="1" applyBorder="1" applyAlignment="1" applyProtection="0">
      <alignment vertical="bottom"/>
    </xf>
    <xf numFmtId="1" fontId="3" borderId="38" applyNumberFormat="1" applyFont="1" applyFill="0" applyBorder="1" applyAlignment="1" applyProtection="0">
      <alignment vertical="bottom"/>
    </xf>
    <xf numFmtId="1" fontId="3" borderId="39" applyNumberFormat="1" applyFont="1" applyFill="0" applyBorder="1" applyAlignment="1" applyProtection="0">
      <alignment vertical="bottom"/>
    </xf>
    <xf numFmtId="1" fontId="11" fillId="3" borderId="40" applyNumberFormat="1" applyFont="1" applyFill="1" applyBorder="1" applyAlignment="1" applyProtection="0">
      <alignment vertical="bottom"/>
    </xf>
    <xf numFmtId="1" fontId="3" fillId="3" borderId="40" applyNumberFormat="1" applyFont="1" applyFill="1" applyBorder="1" applyAlignment="1" applyProtection="0">
      <alignment vertical="bottom"/>
    </xf>
    <xf numFmtId="1" fontId="3" fillId="3" borderId="37" applyNumberFormat="1" applyFont="1" applyFill="1" applyBorder="1" applyAlignment="1" applyProtection="0">
      <alignment horizontal="left" vertical="center"/>
    </xf>
    <xf numFmtId="1" fontId="3" borderId="38" applyNumberFormat="1" applyFont="1" applyFill="0" applyBorder="1" applyAlignment="1" applyProtection="0">
      <alignment horizontal="center" vertical="bottom"/>
    </xf>
    <xf numFmtId="1" fontId="3" borderId="39" applyNumberFormat="1" applyFont="1" applyFill="0" applyBorder="1" applyAlignment="1" applyProtection="0">
      <alignment horizontal="center" vertical="bottom"/>
    </xf>
    <xf numFmtId="1" fontId="3" fillId="3" borderId="40" applyNumberFormat="1" applyFont="1" applyFill="1" applyBorder="1" applyAlignment="1" applyProtection="0">
      <alignment horizontal="center" vertical="bottom"/>
    </xf>
    <xf numFmtId="0" fontId="20" fillId="3" borderId="41" applyNumberFormat="1" applyFont="1" applyFill="1" applyBorder="1" applyAlignment="1" applyProtection="0">
      <alignment horizontal="center" vertical="center" wrapText="1"/>
    </xf>
    <xf numFmtId="1" fontId="20" fillId="3" borderId="42" applyNumberFormat="1" applyFont="1" applyFill="1" applyBorder="1" applyAlignment="1" applyProtection="0">
      <alignment horizontal="center" vertical="center" wrapText="1"/>
    </xf>
    <xf numFmtId="0" fontId="20" fillId="3" borderId="42" applyNumberFormat="1" applyFont="1" applyFill="1" applyBorder="1" applyAlignment="1" applyProtection="0">
      <alignment horizontal="center" vertical="center"/>
    </xf>
    <xf numFmtId="1" fontId="20" borderId="43" applyNumberFormat="1" applyFont="1" applyFill="0" applyBorder="1" applyAlignment="1" applyProtection="0">
      <alignment horizontal="center" vertical="center"/>
    </xf>
    <xf numFmtId="0" fontId="3" fillId="3" borderId="44" applyNumberFormat="1" applyFont="1" applyFill="1" applyBorder="1" applyAlignment="1" applyProtection="0">
      <alignment horizontal="center" vertical="center" wrapText="1"/>
    </xf>
    <xf numFmtId="1" fontId="20" borderId="27" applyNumberFormat="1" applyFont="1" applyFill="0" applyBorder="1" applyAlignment="1" applyProtection="0">
      <alignment horizontal="left" vertical="center"/>
    </xf>
    <xf numFmtId="1" fontId="3" fillId="3" borderId="45" applyNumberFormat="1" applyFont="1" applyFill="1" applyBorder="1" applyAlignment="1" applyProtection="0">
      <alignment horizontal="left" vertical="center"/>
    </xf>
    <xf numFmtId="0" fontId="20" fillId="3" borderId="46" applyNumberFormat="1" applyFont="1" applyFill="1" applyBorder="1" applyAlignment="1" applyProtection="0">
      <alignment horizontal="center" vertical="center"/>
    </xf>
    <xf numFmtId="1" fontId="20" fillId="3" borderId="45" applyNumberFormat="1" applyFont="1" applyFill="1" applyBorder="1" applyAlignment="1" applyProtection="0">
      <alignment horizontal="center" vertical="center"/>
    </xf>
    <xf numFmtId="0" fontId="20" fillId="3" borderId="45" applyNumberFormat="1" applyFont="1" applyFill="1" applyBorder="1" applyAlignment="1" applyProtection="0">
      <alignment horizontal="center" vertical="center" wrapText="1"/>
    </xf>
    <xf numFmtId="1" fontId="20" borderId="47" applyNumberFormat="1" applyFont="1" applyFill="0" applyBorder="1" applyAlignment="1" applyProtection="0">
      <alignment horizontal="center" vertical="center" wrapText="1"/>
    </xf>
    <xf numFmtId="0" fontId="20" fillId="3" borderId="48" applyNumberFormat="1" applyFont="1" applyFill="1" applyBorder="1" applyAlignment="1" applyProtection="0">
      <alignment horizontal="center" vertical="center"/>
    </xf>
    <xf numFmtId="1" fontId="3" borderId="49" applyNumberFormat="1" applyFont="1" applyFill="0" applyBorder="1" applyAlignment="1" applyProtection="0">
      <alignment horizontal="center" vertical="bottom"/>
    </xf>
    <xf numFmtId="1" fontId="3" borderId="50" applyNumberFormat="1" applyFont="1" applyFill="0" applyBorder="1" applyAlignment="1" applyProtection="0">
      <alignment horizontal="center" vertical="bottom"/>
    </xf>
    <xf numFmtId="1" fontId="20" borderId="51" applyNumberFormat="1" applyFont="1" applyFill="0" applyBorder="1" applyAlignment="1" applyProtection="0">
      <alignment horizontal="center" vertical="center"/>
    </xf>
    <xf numFmtId="1" fontId="20" fillId="3" borderId="42" applyNumberFormat="1" applyFont="1" applyFill="1" applyBorder="1" applyAlignment="1" applyProtection="0">
      <alignment horizontal="left" vertical="center"/>
    </xf>
    <xf numFmtId="1" fontId="3" fillId="3" borderId="45" applyNumberFormat="1" applyFont="1" applyFill="1" applyBorder="1" applyAlignment="1" applyProtection="0">
      <alignment horizontal="center" vertical="bottom"/>
    </xf>
    <xf numFmtId="0" fontId="22" fillId="3" borderId="52" applyNumberFormat="1" applyFont="1" applyFill="1" applyBorder="1" applyAlignment="1" applyProtection="0">
      <alignment horizontal="center" vertical="center"/>
    </xf>
    <xf numFmtId="1" fontId="24" borderId="53" applyNumberFormat="1" applyFont="1" applyFill="0" applyBorder="1" applyAlignment="1" applyProtection="0">
      <alignment horizontal="center" vertical="center"/>
    </xf>
    <xf numFmtId="1" fontId="24" borderId="54" applyNumberFormat="1" applyFont="1" applyFill="0" applyBorder="1" applyAlignment="1" applyProtection="0">
      <alignment horizontal="center" vertical="center"/>
    </xf>
    <xf numFmtId="1" fontId="24" borderId="55" applyNumberFormat="1" applyFont="1" applyFill="0" applyBorder="1" applyAlignment="1" applyProtection="0">
      <alignment horizontal="center" vertical="center"/>
    </xf>
    <xf numFmtId="1" fontId="3" borderId="56" applyNumberFormat="1" applyFont="1" applyFill="0" applyBorder="1" applyAlignment="1" applyProtection="0">
      <alignment horizontal="left" vertical="bottom"/>
    </xf>
    <xf numFmtId="1" fontId="3" fillId="3" borderId="54" applyNumberFormat="1" applyFont="1" applyFill="1" applyBorder="1" applyAlignment="1" applyProtection="0">
      <alignment vertical="bottom"/>
    </xf>
    <xf numFmtId="1" fontId="3" fillId="3" borderId="54" applyNumberFormat="1" applyFont="1" applyFill="1" applyBorder="1" applyAlignment="1" applyProtection="0">
      <alignment horizontal="left" vertical="center"/>
    </xf>
    <xf numFmtId="1" fontId="3" fillId="3" borderId="54" applyNumberFormat="1" applyFont="1" applyFill="1" applyBorder="1" applyAlignment="1" applyProtection="0">
      <alignment horizontal="center" vertical="bottom"/>
    </xf>
    <xf numFmtId="1" fontId="3" fillId="3" borderId="57" applyNumberFormat="1" applyFont="1" applyFill="1" applyBorder="1" applyAlignment="1" applyProtection="0">
      <alignment horizontal="center" vertical="bottom"/>
    </xf>
    <xf numFmtId="0" fontId="19" borderId="58" applyNumberFormat="1" applyFont="1" applyFill="0" applyBorder="1" applyAlignment="1" applyProtection="0">
      <alignment horizontal="center" vertical="center"/>
    </xf>
    <xf numFmtId="1" fontId="25" borderId="59" applyNumberFormat="1" applyFont="1" applyFill="0" applyBorder="1" applyAlignment="1" applyProtection="0">
      <alignment vertical="bottom"/>
    </xf>
    <xf numFmtId="0" fontId="19" fillId="3" borderId="59" applyNumberFormat="1" applyFont="1" applyFill="1" applyBorder="1" applyAlignment="1" applyProtection="0">
      <alignment horizontal="center" vertical="center"/>
    </xf>
    <xf numFmtId="1" fontId="3" borderId="59" applyNumberFormat="1" applyFont="1" applyFill="0" applyBorder="1" applyAlignment="1" applyProtection="0">
      <alignment horizontal="center" vertical="center"/>
    </xf>
    <xf numFmtId="1" fontId="3" borderId="60" applyNumberFormat="1" applyFont="1" applyFill="0" applyBorder="1" applyAlignment="1" applyProtection="0">
      <alignment horizontal="center" vertical="center"/>
    </xf>
    <xf numFmtId="1" fontId="3" fillId="3" borderId="23" applyNumberFormat="1" applyFont="1" applyFill="1" applyBorder="1" applyAlignment="1" applyProtection="0">
      <alignment vertical="bottom"/>
    </xf>
    <xf numFmtId="1" fontId="3" fillId="3" borderId="61" applyNumberFormat="1" applyFont="1" applyFill="1" applyBorder="1" applyAlignment="1" applyProtection="0">
      <alignment vertical="bottom"/>
    </xf>
    <xf numFmtId="0" fontId="4" fillId="3" borderId="62" applyNumberFormat="1" applyFont="1" applyFill="1" applyBorder="1" applyAlignment="1" applyProtection="0">
      <alignment horizontal="left" vertical="center"/>
    </xf>
    <xf numFmtId="1" fontId="3" borderId="63" applyNumberFormat="1" applyFont="1" applyFill="0" applyBorder="1" applyAlignment="1" applyProtection="0">
      <alignment horizontal="left" vertical="center"/>
    </xf>
    <xf numFmtId="0" fontId="3" fillId="2" borderId="62" applyNumberFormat="1" applyFont="1" applyFill="1" applyBorder="1" applyAlignment="1" applyProtection="0">
      <alignment horizontal="left" vertical="center"/>
    </xf>
    <xf numFmtId="1" fontId="3" fillId="2" borderId="15" applyNumberFormat="1" applyFont="1" applyFill="1" applyBorder="1" applyAlignment="1" applyProtection="0">
      <alignment horizontal="left" vertical="center"/>
    </xf>
    <xf numFmtId="0" fontId="3" fillId="2" borderId="15" applyNumberFormat="1" applyFont="1" applyFill="1" applyBorder="1" applyAlignment="1" applyProtection="0">
      <alignment horizontal="left" vertical="center"/>
    </xf>
    <xf numFmtId="0" fontId="3" fillId="2" borderId="16" applyNumberFormat="1" applyFont="1" applyFill="1" applyBorder="1" applyAlignment="1" applyProtection="0">
      <alignment horizontal="left" vertical="center"/>
    </xf>
    <xf numFmtId="1" fontId="3" fillId="3" borderId="46" applyNumberFormat="1" applyFont="1" applyFill="1" applyBorder="1" applyAlignment="1" applyProtection="0">
      <alignment vertical="bottom"/>
    </xf>
    <xf numFmtId="1" fontId="3" fillId="3" borderId="45" applyNumberFormat="1" applyFont="1" applyFill="1" applyBorder="1" applyAlignment="1" applyProtection="0">
      <alignment vertical="bottom"/>
    </xf>
    <xf numFmtId="1" fontId="3" fillId="3" borderId="64" applyNumberFormat="1" applyFont="1" applyFill="1" applyBorder="1" applyAlignment="1" applyProtection="0">
      <alignment vertical="bottom"/>
    </xf>
    <xf numFmtId="0" fontId="26" fillId="3" borderId="65" applyNumberFormat="1" applyFont="1" applyFill="1" applyBorder="1" applyAlignment="1" applyProtection="0">
      <alignment horizontal="center" vertical="center"/>
    </xf>
    <xf numFmtId="1" fontId="3" borderId="66" applyNumberFormat="1" applyFont="1" applyFill="0" applyBorder="1" applyAlignment="1" applyProtection="0">
      <alignment horizontal="center" vertical="center"/>
    </xf>
    <xf numFmtId="1" fontId="3" fillId="2" borderId="65" applyNumberFormat="1" applyFont="1" applyFill="1" applyBorder="1" applyAlignment="1" applyProtection="0">
      <alignment horizontal="left" vertical="center"/>
    </xf>
    <xf numFmtId="1" fontId="3" fillId="2" borderId="54" applyNumberFormat="1" applyFont="1" applyFill="1" applyBorder="1" applyAlignment="1" applyProtection="0">
      <alignment horizontal="left" vertical="center"/>
    </xf>
    <xf numFmtId="1" fontId="3" fillId="2" borderId="54" applyNumberFormat="1" applyFont="1" applyFill="1" applyBorder="1" applyAlignment="1" applyProtection="0">
      <alignment horizontal="center" vertical="bottom"/>
    </xf>
    <xf numFmtId="1" fontId="3" fillId="2" borderId="57" applyNumberFormat="1" applyFont="1" applyFill="1" applyBorder="1" applyAlignment="1" applyProtection="0">
      <alignment horizontal="center" vertical="bottom"/>
    </xf>
    <xf numFmtId="1" fontId="3" fillId="3" borderId="67" applyNumberFormat="1" applyFont="1" applyFill="1" applyBorder="1" applyAlignment="1" applyProtection="0">
      <alignment vertical="bottom"/>
    </xf>
    <xf numFmtId="1" fontId="3" fillId="3" borderId="68" applyNumberFormat="1" applyFont="1" applyFill="1" applyBorder="1" applyAlignment="1" applyProtection="0">
      <alignment vertical="bottom"/>
    </xf>
    <xf numFmtId="1" fontId="20" fillId="3" borderId="46" applyNumberFormat="1" applyFont="1" applyFill="1" applyBorder="1" applyAlignment="1" applyProtection="0">
      <alignment horizontal="center" vertical="bottom"/>
    </xf>
    <xf numFmtId="1" fontId="4" fillId="3" borderId="45" applyNumberFormat="1" applyFont="1" applyFill="1" applyBorder="1" applyAlignment="1" applyProtection="0">
      <alignment horizontal="center" vertical="bottom"/>
    </xf>
    <xf numFmtId="1" fontId="3" fillId="3" borderId="45" applyNumberFormat="1" applyFont="1" applyFill="1" applyBorder="1" applyAlignment="1" applyProtection="0">
      <alignment horizontal="right" vertical="bottom"/>
    </xf>
    <xf numFmtId="1" fontId="27" fillId="3" borderId="46" applyNumberFormat="1" applyFont="1" applyFill="1" applyBorder="1" applyAlignment="1" applyProtection="0">
      <alignment horizontal="left" vertical="bottom"/>
    </xf>
    <xf numFmtId="1" fontId="28" fillId="3" borderId="52" applyNumberFormat="1" applyFont="1" applyFill="1" applyBorder="1" applyAlignment="1" applyProtection="0">
      <alignment vertical="bottom"/>
    </xf>
    <xf numFmtId="1" fontId="28" fillId="3" borderId="54" applyNumberFormat="1" applyFont="1" applyFill="1" applyBorder="1" applyAlignment="1" applyProtection="0">
      <alignment vertical="bottom"/>
    </xf>
    <xf numFmtId="0" fontId="4" fillId="3" borderId="45" applyNumberFormat="1" applyFont="1" applyFill="1" applyBorder="1" applyAlignment="1" applyProtection="0">
      <alignment horizontal="center" vertical="center" wrapText="1"/>
    </xf>
    <xf numFmtId="1" fontId="4" fillId="3" borderId="45" applyNumberFormat="1" applyFont="1" applyFill="1" applyBorder="1" applyAlignment="1" applyProtection="0">
      <alignment horizontal="center" vertical="center" wrapText="1"/>
    </xf>
    <xf numFmtId="0" fontId="29" fillId="3" borderId="69" applyNumberFormat="1" applyFont="1" applyFill="1" applyBorder="1" applyAlignment="1" applyProtection="0">
      <alignment horizontal="center" vertical="center"/>
    </xf>
    <xf numFmtId="1" fontId="30" borderId="70" applyNumberFormat="1" applyFont="1" applyFill="0" applyBorder="1" applyAlignment="1" applyProtection="0">
      <alignment vertical="bottom"/>
    </xf>
    <xf numFmtId="1" fontId="30" borderId="71" applyNumberFormat="1" applyFont="1" applyFill="0" applyBorder="1" applyAlignment="1" applyProtection="0">
      <alignment vertical="bottom"/>
    </xf>
    <xf numFmtId="1" fontId="3" fillId="3" borderId="72" applyNumberFormat="1" applyFont="1" applyFill="1" applyBorder="1" applyAlignment="1" applyProtection="0">
      <alignment vertical="bottom"/>
    </xf>
    <xf numFmtId="1" fontId="3" fillId="3" borderId="21" applyNumberFormat="1" applyFont="1" applyFill="1" applyBorder="1" applyAlignment="1" applyProtection="0">
      <alignment vertical="bottom"/>
    </xf>
    <xf numFmtId="1" fontId="3" fillId="3" borderId="21" applyNumberFormat="1" applyFont="1" applyFill="1" applyBorder="1" applyAlignment="1" applyProtection="0">
      <alignment horizontal="center" vertical="bottom"/>
    </xf>
    <xf numFmtId="1" fontId="3" fillId="3" borderId="22" applyNumberFormat="1" applyFont="1" applyFill="1" applyBorder="1" applyAlignment="1" applyProtection="0">
      <alignment vertical="bottom"/>
    </xf>
    <xf numFmtId="0" fontId="20" fillId="3" borderId="72" applyNumberFormat="1" applyFont="1" applyFill="1" applyBorder="1" applyAlignment="1" applyProtection="0">
      <alignment horizontal="center" vertical="center" wrapText="1"/>
    </xf>
    <xf numFmtId="1" fontId="20" borderId="73" applyNumberFormat="1" applyFont="1" applyFill="0" applyBorder="1" applyAlignment="1" applyProtection="0">
      <alignment horizontal="center" vertical="center" wrapText="1"/>
    </xf>
    <xf numFmtId="1" fontId="20" borderId="74" applyNumberFormat="1" applyFont="1" applyFill="0" applyBorder="1" applyAlignment="1" applyProtection="0">
      <alignment horizontal="center" vertical="center" wrapText="1"/>
    </xf>
    <xf numFmtId="1" fontId="4" fillId="3" borderId="75" applyNumberFormat="1" applyFont="1" applyFill="1" applyBorder="1" applyAlignment="1" applyProtection="0">
      <alignment horizontal="center" vertical="bottom"/>
    </xf>
    <xf numFmtId="0" fontId="31" fillId="3" borderId="14" applyNumberFormat="1" applyFont="1" applyFill="1" applyBorder="1" applyAlignment="1" applyProtection="0">
      <alignment horizontal="center" vertical="bottom"/>
    </xf>
    <xf numFmtId="1" fontId="3" borderId="76" applyNumberFormat="1" applyFont="1" applyFill="0" applyBorder="1" applyAlignment="1" applyProtection="0">
      <alignment vertical="bottom"/>
    </xf>
    <xf numFmtId="0" fontId="31" fillId="3" borderId="15" applyNumberFormat="1" applyFont="1" applyFill="1" applyBorder="1" applyAlignment="1" applyProtection="0">
      <alignment horizontal="center" vertical="bottom" wrapText="1"/>
    </xf>
    <xf numFmtId="1" fontId="3" borderId="77" applyNumberFormat="1" applyFont="1" applyFill="0" applyBorder="1" applyAlignment="1" applyProtection="0">
      <alignment horizontal="center" vertical="bottom" wrapText="1"/>
    </xf>
    <xf numFmtId="1" fontId="20" borderId="72" applyNumberFormat="1" applyFont="1" applyFill="0" applyBorder="1" applyAlignment="1" applyProtection="0">
      <alignment horizontal="center" vertical="center" wrapText="1"/>
    </xf>
    <xf numFmtId="1" fontId="20" borderId="45" applyNumberFormat="1" applyFont="1" applyFill="0" applyBorder="1" applyAlignment="1" applyProtection="0">
      <alignment horizontal="center" vertical="center" wrapText="1"/>
    </xf>
    <xf numFmtId="1" fontId="20" borderId="64" applyNumberFormat="1" applyFont="1" applyFill="0" applyBorder="1" applyAlignment="1" applyProtection="0">
      <alignment horizontal="center" vertical="center" wrapText="1"/>
    </xf>
    <xf numFmtId="1" fontId="3" fillId="3" borderId="75" applyNumberFormat="1" applyFont="1" applyFill="1" applyBorder="1" applyAlignment="1" applyProtection="0">
      <alignment horizontal="right" vertical="bottom"/>
    </xf>
    <xf numFmtId="0" fontId="26" fillId="3" borderId="78" applyNumberFormat="1" applyFont="1" applyFill="1" applyBorder="1" applyAlignment="1" applyProtection="0">
      <alignment horizontal="center" vertical="bottom"/>
    </xf>
    <xf numFmtId="1" fontId="26" borderId="53" applyNumberFormat="1" applyFont="1" applyFill="0" applyBorder="1" applyAlignment="1" applyProtection="0">
      <alignment horizontal="center" vertical="bottom"/>
    </xf>
    <xf numFmtId="1" fontId="26" borderId="79" applyNumberFormat="1" applyFont="1" applyFill="0" applyBorder="1" applyAlignment="1" applyProtection="0">
      <alignment horizontal="center" vertical="bottom"/>
    </xf>
    <xf numFmtId="0" fontId="26" borderId="52" applyNumberFormat="1" applyFont="1" applyFill="0" applyBorder="1" applyAlignment="1" applyProtection="0">
      <alignment horizontal="center" vertical="bottom" wrapText="1"/>
    </xf>
    <xf numFmtId="1" fontId="26" borderId="80" applyNumberFormat="1" applyFont="1" applyFill="0" applyBorder="1" applyAlignment="1" applyProtection="0">
      <alignment horizontal="center" vertical="bottom" wrapText="1"/>
    </xf>
    <xf numFmtId="0" fontId="32" fillId="3" borderId="81" applyNumberFormat="1" applyFont="1" applyFill="1" applyBorder="1" applyAlignment="1" applyProtection="0">
      <alignment horizontal="center" vertical="bottom"/>
    </xf>
    <xf numFmtId="1" fontId="32" borderId="70" applyNumberFormat="1" applyFont="1" applyFill="0" applyBorder="1" applyAlignment="1" applyProtection="0">
      <alignment horizontal="center" vertical="bottom"/>
    </xf>
    <xf numFmtId="0" fontId="32" fillId="3" borderId="67" applyNumberFormat="1" applyFont="1" applyFill="1" applyBorder="1" applyAlignment="1" applyProtection="0">
      <alignment horizontal="center" vertical="bottom"/>
    </xf>
    <xf numFmtId="1" fontId="32" borderId="82" applyNumberFormat="1" applyFont="1" applyFill="0" applyBorder="1" applyAlignment="1" applyProtection="0">
      <alignment horizontal="center" vertical="bottom"/>
    </xf>
    <xf numFmtId="0" fontId="32" fillId="3" borderId="83" applyNumberFormat="1" applyFont="1" applyFill="1" applyBorder="1" applyAlignment="1" applyProtection="0">
      <alignment horizontal="center" vertical="bottom"/>
    </xf>
    <xf numFmtId="1" fontId="32" borderId="47" applyNumberFormat="1" applyFont="1" applyFill="0" applyBorder="1" applyAlignment="1" applyProtection="0">
      <alignment horizontal="center" vertical="bottom"/>
    </xf>
    <xf numFmtId="0" fontId="32" fillId="3" borderId="45" applyNumberFormat="1" applyFont="1" applyFill="1" applyBorder="1" applyAlignment="1" applyProtection="0">
      <alignment horizontal="center" vertical="bottom"/>
    </xf>
    <xf numFmtId="1" fontId="32" borderId="84" applyNumberFormat="1" applyFont="1" applyFill="0" applyBorder="1" applyAlignment="1" applyProtection="0">
      <alignment horizontal="center" vertical="bottom"/>
    </xf>
    <xf numFmtId="1" fontId="3" fillId="3" borderId="75" applyNumberFormat="1" applyFont="1" applyFill="1" applyBorder="1" applyAlignment="1" applyProtection="0">
      <alignment vertical="bottom"/>
    </xf>
    <xf numFmtId="0" fontId="32" borderId="83" applyNumberFormat="1" applyFont="1" applyFill="0" applyBorder="1" applyAlignment="1" applyProtection="0">
      <alignment horizontal="center" vertical="bottom"/>
    </xf>
    <xf numFmtId="0" fontId="32" fillId="3" borderId="20" applyNumberFormat="1" applyFont="1" applyFill="1" applyBorder="1" applyAlignment="1" applyProtection="0">
      <alignment horizontal="center" vertical="bottom"/>
    </xf>
    <xf numFmtId="1" fontId="32" borderId="2" applyNumberFormat="1" applyFont="1" applyFill="0" applyBorder="1" applyAlignment="1" applyProtection="0">
      <alignment horizontal="center" vertical="bottom"/>
    </xf>
    <xf numFmtId="0" fontId="32" fillId="3" borderId="21" applyNumberFormat="1" applyFont="1" applyFill="1" applyBorder="1" applyAlignment="1" applyProtection="0">
      <alignment horizontal="center" vertical="bottom"/>
    </xf>
    <xf numFmtId="1" fontId="32" borderId="85" applyNumberFormat="1" applyFont="1" applyFill="0" applyBorder="1" applyAlignment="1" applyProtection="0">
      <alignment horizontal="center" vertical="bottom"/>
    </xf>
    <xf numFmtId="1" fontId="3" fillId="3" borderId="7" applyNumberFormat="1" applyFont="1" applyFill="1" applyBorder="1" applyAlignment="1" applyProtection="0">
      <alignment vertical="bottom"/>
    </xf>
    <xf numFmtId="1" fontId="20" borderId="65" applyNumberFormat="1" applyFont="1" applyFill="0" applyBorder="1" applyAlignment="1" applyProtection="0">
      <alignment horizontal="center" vertical="center" wrapText="1"/>
    </xf>
    <xf numFmtId="1" fontId="20" borderId="54" applyNumberFormat="1" applyFont="1" applyFill="0" applyBorder="1" applyAlignment="1" applyProtection="0">
      <alignment horizontal="center" vertical="center" wrapText="1"/>
    </xf>
    <xf numFmtId="1" fontId="20" borderId="55" applyNumberFormat="1" applyFont="1" applyFill="0" applyBorder="1" applyAlignment="1" applyProtection="0">
      <alignment horizontal="center" vertical="center" wrapText="1"/>
    </xf>
    <xf numFmtId="1" fontId="31" borderId="76" applyNumberFormat="1" applyFont="1" applyFill="0" applyBorder="1" applyAlignment="1" applyProtection="0">
      <alignment horizontal="center" vertical="bottom"/>
    </xf>
    <xf numFmtId="1" fontId="31" borderId="15" applyNumberFormat="1" applyFont="1" applyFill="0" applyBorder="1" applyAlignment="1" applyProtection="0">
      <alignment horizontal="center" vertical="bottom"/>
    </xf>
    <xf numFmtId="1" fontId="31" borderId="77" applyNumberFormat="1" applyFont="1" applyFill="0" applyBorder="1" applyAlignment="1" applyProtection="0">
      <alignment horizontal="center" vertical="bottom"/>
    </xf>
    <xf numFmtId="0" fontId="29" fillId="3" borderId="69" applyNumberFormat="1" applyFont="1" applyFill="1" applyBorder="1" applyAlignment="1" applyProtection="0">
      <alignment horizontal="center" vertical="center" wrapText="1"/>
    </xf>
    <xf numFmtId="0" fontId="4" fillId="3" borderId="78" applyNumberFormat="1" applyFont="1" applyFill="1" applyBorder="1" applyAlignment="1" applyProtection="0">
      <alignment horizontal="center" vertical="bottom"/>
    </xf>
    <xf numFmtId="1" fontId="4" borderId="53" applyNumberFormat="1" applyFont="1" applyFill="0" applyBorder="1" applyAlignment="1" applyProtection="0">
      <alignment horizontal="center" vertical="bottom"/>
    </xf>
    <xf numFmtId="1" fontId="4" fillId="3" borderId="54" applyNumberFormat="1" applyFont="1" applyFill="1" applyBorder="1" applyAlignment="1" applyProtection="0">
      <alignment horizontal="center" vertical="bottom"/>
    </xf>
    <xf numFmtId="0" fontId="4" borderId="80" applyNumberFormat="1" applyFont="1" applyFill="0" applyBorder="1" applyAlignment="1" applyProtection="0">
      <alignment horizontal="center" vertical="bottom"/>
    </xf>
    <xf numFmtId="0" fontId="3" fillId="3" borderId="81" applyNumberFormat="1" applyFont="1" applyFill="1" applyBorder="1" applyAlignment="1" applyProtection="0">
      <alignment vertical="bottom"/>
    </xf>
    <xf numFmtId="1" fontId="3" borderId="70" applyNumberFormat="1" applyFont="1" applyFill="0" applyBorder="1" applyAlignment="1" applyProtection="0">
      <alignment vertical="bottom"/>
    </xf>
    <xf numFmtId="0" fontId="1" fillId="3" borderId="86" applyNumberFormat="1" applyFont="1" applyFill="1" applyBorder="1" applyAlignment="1" applyProtection="0">
      <alignment horizontal="center" vertical="center"/>
    </xf>
    <xf numFmtId="0" fontId="3" fillId="3" borderId="83" applyNumberFormat="1" applyFont="1" applyFill="1" applyBorder="1" applyAlignment="1" applyProtection="0">
      <alignment vertical="bottom"/>
    </xf>
    <xf numFmtId="1" fontId="3" borderId="47" applyNumberFormat="1" applyFont="1" applyFill="0" applyBorder="1" applyAlignment="1" applyProtection="0">
      <alignment vertical="bottom"/>
    </xf>
    <xf numFmtId="0" fontId="1" fillId="3" borderId="87" applyNumberFormat="1" applyFont="1" applyFill="1" applyBorder="1" applyAlignment="1" applyProtection="0">
      <alignment horizontal="center" vertical="center"/>
    </xf>
    <xf numFmtId="0" fontId="3" fillId="3" borderId="20" applyNumberFormat="1" applyFont="1" applyFill="1" applyBorder="1" applyAlignment="1" applyProtection="0">
      <alignment vertical="bottom"/>
    </xf>
    <xf numFmtId="0" fontId="1" fillId="3" borderId="19" applyNumberFormat="1" applyFont="1" applyFill="1" applyBorder="1" applyAlignment="1" applyProtection="0">
      <alignment horizontal="center" vertical="center"/>
    </xf>
    <xf numFmtId="0" fontId="3" fillId="3" borderId="88" applyNumberFormat="1" applyFont="1" applyFill="1" applyBorder="1" applyAlignment="1" applyProtection="0">
      <alignment horizontal="center" vertical="bottom"/>
    </xf>
    <xf numFmtId="1" fontId="3" borderId="89" applyNumberFormat="1" applyFont="1" applyFill="0" applyBorder="1" applyAlignment="1" applyProtection="0">
      <alignment horizontal="center" vertical="bottom"/>
    </xf>
    <xf numFmtId="1" fontId="3" borderId="90" applyNumberFormat="1" applyFont="1" applyFill="0" applyBorder="1" applyAlignment="1" applyProtection="0">
      <alignment horizontal="center" vertical="bottom"/>
    </xf>
    <xf numFmtId="0" fontId="3" borderId="91" applyNumberFormat="1" applyFont="1" applyFill="0" applyBorder="1" applyAlignment="1" applyProtection="0">
      <alignment vertical="bottom"/>
    </xf>
    <xf numFmtId="1" fontId="3" borderId="92" applyNumberFormat="1" applyFont="1" applyFill="0" applyBorder="1" applyAlignment="1" applyProtection="0">
      <alignment vertical="bottom"/>
    </xf>
    <xf numFmtId="0" fontId="3" fillId="3" borderId="93" applyNumberFormat="1" applyFont="1" applyFill="1" applyBorder="1" applyAlignment="1" applyProtection="0">
      <alignment horizontal="center" vertical="bottom"/>
    </xf>
    <xf numFmtId="1" fontId="3" borderId="94" applyNumberFormat="1" applyFont="1" applyFill="0" applyBorder="1" applyAlignment="1" applyProtection="0">
      <alignment horizontal="center" vertical="bottom"/>
    </xf>
    <xf numFmtId="1" fontId="3" borderId="95" applyNumberFormat="1" applyFont="1" applyFill="0" applyBorder="1" applyAlignment="1" applyProtection="0">
      <alignment horizontal="center" vertical="bottom"/>
    </xf>
    <xf numFmtId="0" fontId="3" borderId="96" applyNumberFormat="1" applyFont="1" applyFill="0" applyBorder="1" applyAlignment="1" applyProtection="0">
      <alignment vertical="bottom"/>
    </xf>
    <xf numFmtId="1" fontId="3" borderId="97" applyNumberFormat="1" applyFont="1" applyFill="0" applyBorder="1" applyAlignment="1" applyProtection="0">
      <alignment vertical="bottom"/>
    </xf>
    <xf numFmtId="0" fontId="33" fillId="3" borderId="98" applyNumberFormat="1" applyFont="1" applyFill="1" applyBorder="1" applyAlignment="1" applyProtection="0">
      <alignment vertical="bottom"/>
    </xf>
    <xf numFmtId="1" fontId="33" borderId="59" applyNumberFormat="1" applyFont="1" applyFill="0" applyBorder="1" applyAlignment="1" applyProtection="0">
      <alignment vertical="bottom"/>
    </xf>
    <xf numFmtId="1" fontId="33" borderId="99" applyNumberFormat="1" applyFont="1" applyFill="0" applyBorder="1" applyAlignment="1" applyProtection="0">
      <alignment vertical="bottom"/>
    </xf>
    <xf numFmtId="1" fontId="28" fillId="3" borderId="72" applyNumberFormat="1" applyFont="1" applyFill="1" applyBorder="1" applyAlignment="1" applyProtection="0">
      <alignment vertical="bottom"/>
    </xf>
    <xf numFmtId="1" fontId="28" fillId="3" borderId="15" applyNumberFormat="1" applyFont="1" applyFill="1" applyBorder="1" applyAlignment="1" applyProtection="0">
      <alignment vertical="bottom"/>
    </xf>
    <xf numFmtId="1" fontId="28" fillId="3" borderId="16" applyNumberFormat="1" applyFont="1" applyFill="1" applyBorder="1" applyAlignment="1" applyProtection="0">
      <alignment vertical="bottom"/>
    </xf>
    <xf numFmtId="1" fontId="28" fillId="3" borderId="100" applyNumberFormat="1" applyFont="1" applyFill="1" applyBorder="1" applyAlignment="1" applyProtection="0">
      <alignment vertical="bottom"/>
    </xf>
    <xf numFmtId="1" fontId="28" fillId="3" borderId="67" applyNumberFormat="1" applyFont="1" applyFill="1" applyBorder="1" applyAlignment="1" applyProtection="0">
      <alignment vertical="bottom"/>
    </xf>
    <xf numFmtId="1" fontId="28" fillId="3" borderId="45" applyNumberFormat="1" applyFont="1" applyFill="1" applyBorder="1" applyAlignment="1" applyProtection="0">
      <alignment vertical="bottom"/>
    </xf>
    <xf numFmtId="1" fontId="28" fillId="3" borderId="40" applyNumberFormat="1" applyFont="1" applyFill="1" applyBorder="1" applyAlignment="1" applyProtection="0">
      <alignment vertical="bottom"/>
    </xf>
    <xf numFmtId="1" fontId="28" fillId="3" borderId="46" applyNumberFormat="1" applyFont="1" applyFill="1" applyBorder="1" applyAlignment="1" applyProtection="0">
      <alignment vertical="bottom"/>
    </xf>
    <xf numFmtId="0" fontId="35" fillId="3" borderId="46" applyNumberFormat="1" applyFont="1" applyFill="1" applyBorder="1" applyAlignment="1" applyProtection="0">
      <alignment horizontal="left" vertical="bottom" wrapText="1"/>
    </xf>
    <xf numFmtId="0" fontId="28" fillId="3" borderId="45" applyNumberFormat="1" applyFont="1" applyFill="1" applyBorder="1" applyAlignment="1" applyProtection="0">
      <alignment vertical="bottom"/>
    </xf>
    <xf numFmtId="0" fontId="35" fillId="3" borderId="46" applyNumberFormat="1" applyFont="1" applyFill="1" applyBorder="1" applyAlignment="1" applyProtection="0">
      <alignment horizontal="left" vertical="bottom"/>
    </xf>
    <xf numFmtId="0" fontId="35" fillId="3" borderId="46" applyNumberFormat="1" applyFont="1" applyFill="1" applyBorder="1" applyAlignment="1" applyProtection="0">
      <alignment vertical="bottom"/>
    </xf>
    <xf numFmtId="0" fontId="28" fillId="3" borderId="46" applyNumberFormat="1" applyFont="1" applyFill="1" applyBorder="1" applyAlignment="1" applyProtection="0">
      <alignment horizontal="left" vertical="bottom"/>
    </xf>
    <xf numFmtId="0" fontId="28" fillId="3" borderId="45" applyNumberFormat="1" applyFont="1" applyFill="1" applyBorder="1" applyAlignment="1" applyProtection="0">
      <alignment vertical="bottom" wrapText="1"/>
    </xf>
    <xf numFmtId="1" fontId="28" fillId="3" borderId="45" applyNumberFormat="1" applyFont="1" applyFill="1" applyBorder="1" applyAlignment="1" applyProtection="0">
      <alignment vertical="bottom" wrapText="1"/>
    </xf>
    <xf numFmtId="0" fontId="28" fillId="3" borderId="46" applyNumberFormat="1" applyFont="1" applyFill="1" applyBorder="1" applyAlignment="1" applyProtection="0">
      <alignment vertical="bottom"/>
    </xf>
    <xf numFmtId="1" fontId="3" borderId="101" applyNumberFormat="1" applyFont="1" applyFill="0" applyBorder="1" applyAlignment="1" applyProtection="0">
      <alignment vertical="bottom"/>
    </xf>
    <xf numFmtId="0" fontId="3" borderId="101" applyNumberFormat="1" applyFont="1" applyFill="0" applyBorder="1" applyAlignment="1" applyProtection="0">
      <alignment vertical="bottom"/>
    </xf>
    <xf numFmtId="0" fontId="5" applyNumberFormat="1" applyFont="1" applyFill="0" applyBorder="0" applyAlignment="1" applyProtection="0">
      <alignment vertical="top" wrapText="1"/>
    </xf>
    <xf numFmtId="0" fontId="3" borderId="102" applyNumberFormat="1" applyFont="1" applyFill="0" applyBorder="1" applyAlignment="1" applyProtection="0">
      <alignment vertical="bottom"/>
    </xf>
    <xf numFmtId="0" fontId="3" borderId="39" applyNumberFormat="1" applyFont="1" applyFill="0" applyBorder="1" applyAlignment="1" applyProtection="0">
      <alignment vertical="bottom" wrapText="1"/>
    </xf>
    <xf numFmtId="0" fontId="3" fillId="3" borderId="73" applyNumberFormat="1" applyFont="1" applyFill="1" applyBorder="1" applyAlignment="1" applyProtection="0">
      <alignment vertical="bottom"/>
    </xf>
    <xf numFmtId="0" fontId="3" borderId="38" applyNumberFormat="1" applyFont="1" applyFill="0" applyBorder="1" applyAlignment="1" applyProtection="0">
      <alignment vertical="bottom"/>
    </xf>
    <xf numFmtId="1" fontId="3" borderId="102" applyNumberFormat="1" applyFont="1" applyFill="0" applyBorder="1" applyAlignment="1" applyProtection="0">
      <alignment vertical="bottom"/>
    </xf>
    <xf numFmtId="0" fontId="3" borderId="103" applyNumberFormat="1" applyFont="1" applyFill="0" applyBorder="1" applyAlignment="1" applyProtection="0">
      <alignment vertical="bottom"/>
    </xf>
    <xf numFmtId="0" fontId="3" borderId="102" applyNumberFormat="1" applyFont="1" applyFill="0" applyBorder="1" applyAlignment="1" applyProtection="0">
      <alignment horizontal="left" vertical="bottom"/>
    </xf>
    <xf numFmtId="0" fontId="3" borderId="102" applyNumberFormat="1" applyFont="1" applyFill="0" applyBorder="1" applyAlignment="1" applyProtection="0">
      <alignment horizontal="center" vertical="bottom"/>
    </xf>
    <xf numFmtId="0" fontId="3" borderId="39" applyNumberFormat="1" applyFont="1" applyFill="0" applyBorder="1" applyAlignment="1" applyProtection="0">
      <alignment vertical="bottom"/>
    </xf>
    <xf numFmtId="0" fontId="3" fillId="3" borderId="104" applyNumberFormat="1" applyFont="1" applyFill="1" applyBorder="1" applyAlignment="1" applyProtection="0">
      <alignment horizontal="left" vertical="top"/>
    </xf>
    <xf numFmtId="0" fontId="3" borderId="105" applyNumberFormat="1" applyFont="1" applyFill="0" applyBorder="1" applyAlignment="1" applyProtection="0">
      <alignment horizontal="center" vertical="bottom"/>
    </xf>
    <xf numFmtId="1" fontId="3" borderId="102" applyNumberFormat="1" applyFont="1" applyFill="0" applyBorder="1" applyAlignment="1" applyProtection="0">
      <alignment horizontal="center" vertical="bottom"/>
    </xf>
    <xf numFmtId="0" fontId="3" fillId="3" borderId="106" applyNumberFormat="1" applyFont="1" applyFill="1" applyBorder="1" applyAlignment="1" applyProtection="0">
      <alignment horizontal="left" vertical="top"/>
    </xf>
    <xf numFmtId="0" fontId="36" borderId="39" applyNumberFormat="1" applyFont="1" applyFill="0" applyBorder="1" applyAlignment="1" applyProtection="0">
      <alignment vertical="bottom"/>
    </xf>
    <xf numFmtId="1" fontId="3" borderId="105" applyNumberFormat="1" applyFont="1" applyFill="0" applyBorder="1" applyAlignment="1" applyProtection="0">
      <alignment vertical="bottom"/>
    </xf>
    <xf numFmtId="0" fontId="3" borderId="107" applyNumberFormat="1" applyFont="1" applyFill="0" applyBorder="1" applyAlignment="1" applyProtection="0">
      <alignment vertical="bottom"/>
    </xf>
    <xf numFmtId="1" fontId="3" borderId="103" applyNumberFormat="1" applyFont="1" applyFill="0" applyBorder="1" applyAlignment="1" applyProtection="0">
      <alignment vertical="bottom"/>
    </xf>
    <xf numFmtId="1" fontId="3" borderId="103" applyNumberFormat="1" applyFont="1" applyFill="0" applyBorder="1" applyAlignment="1" applyProtection="0">
      <alignment vertical="bottom" wrapText="1"/>
    </xf>
    <xf numFmtId="1" fontId="3" borderId="108" applyNumberFormat="1" applyFont="1" applyFill="0" applyBorder="1" applyAlignment="1" applyProtection="0">
      <alignment vertical="bottom"/>
    </xf>
    <xf numFmtId="1" fontId="3" borderId="102" applyNumberFormat="1" applyFont="1" applyFill="0" applyBorder="1" applyAlignment="1" applyProtection="0">
      <alignment vertical="bottom" wrapText="1"/>
    </xf>
    <xf numFmtId="1" fontId="2" fillId="3" borderId="51" applyNumberFormat="1" applyFont="1" applyFill="1" applyBorder="1" applyAlignment="1" applyProtection="0">
      <alignment vertical="bottom"/>
    </xf>
    <xf numFmtId="0" fontId="5" applyNumberFormat="1" applyFont="1" applyFill="0" applyBorder="0" applyAlignment="1" applyProtection="0">
      <alignment vertical="top" wrapText="1"/>
    </xf>
    <xf numFmtId="0" fontId="3" borderId="109" applyNumberFormat="1" applyFont="1" applyFill="0" applyBorder="1" applyAlignment="1" applyProtection="0">
      <alignment vertical="bottom"/>
    </xf>
    <xf numFmtId="0" fontId="3" borderId="110" applyNumberFormat="1" applyFont="1" applyFill="0" applyBorder="1" applyAlignment="1" applyProtection="0">
      <alignment vertical="bottom"/>
    </xf>
    <xf numFmtId="0" fontId="32" borderId="109" applyNumberFormat="1" applyFont="1" applyFill="0" applyBorder="1" applyAlignment="1" applyProtection="0">
      <alignment horizontal="left" vertical="top" wrapText="1"/>
    </xf>
    <xf numFmtId="0" fontId="32" borderId="109" applyNumberFormat="1" applyFont="1" applyFill="0" applyBorder="1" applyAlignment="1" applyProtection="0">
      <alignment horizontal="center" vertical="top" wrapText="1"/>
    </xf>
    <xf numFmtId="0" fontId="32" borderId="109" applyNumberFormat="1" applyFont="1" applyFill="0" applyBorder="1" applyAlignment="1" applyProtection="0">
      <alignment horizontal="left" vertical="bottom"/>
    </xf>
    <xf numFmtId="1" fontId="3" borderId="109" applyNumberFormat="1" applyFont="1" applyFill="0" applyBorder="1" applyAlignment="1" applyProtection="0">
      <alignment vertical="bottom"/>
    </xf>
    <xf numFmtId="0" fontId="32" borderId="109" applyNumberFormat="1" applyFont="1" applyFill="0" applyBorder="1" applyAlignment="1" applyProtection="0">
      <alignment horizontal="center" vertical="bottom"/>
    </xf>
    <xf numFmtId="0" fontId="32" fillId="5" borderId="109" applyNumberFormat="1" applyFont="1" applyFill="1" applyBorder="1" applyAlignment="1" applyProtection="0">
      <alignment horizontal="center" vertical="bottom"/>
    </xf>
    <xf numFmtId="0" fontId="32" fillId="6" borderId="109" applyNumberFormat="1" applyFont="1" applyFill="1" applyBorder="1" applyAlignment="1" applyProtection="0">
      <alignment horizontal="left" vertical="bottom"/>
    </xf>
    <xf numFmtId="0" fontId="32" fillId="5" borderId="109" applyNumberFormat="1" applyFont="1" applyFill="1" applyBorder="1" applyAlignment="1" applyProtection="0">
      <alignment horizontal="left" vertical="bottom"/>
    </xf>
    <xf numFmtId="1" fontId="32" borderId="109" applyNumberFormat="1" applyFont="1" applyFill="0" applyBorder="1" applyAlignment="1" applyProtection="0">
      <alignment horizontal="center" vertical="bottom"/>
    </xf>
    <xf numFmtId="0" fontId="32" fillId="3" borderId="109" applyNumberFormat="1" applyFont="1" applyFill="1" applyBorder="1" applyAlignment="1" applyProtection="0">
      <alignment horizontal="center" vertical="bottom"/>
    </xf>
    <xf numFmtId="0" fontId="32" fillId="6" borderId="109" applyNumberFormat="1" applyFont="1" applyFill="1" applyBorder="1" applyAlignment="1" applyProtection="0">
      <alignment horizontal="left" vertical="bottom" wrapText="1"/>
    </xf>
    <xf numFmtId="1" fontId="32" borderId="109" applyNumberFormat="1" applyFont="1" applyFill="0" applyBorder="1" applyAlignment="1" applyProtection="0">
      <alignment horizontal="left" vertical="bottom"/>
    </xf>
    <xf numFmtId="1" fontId="32" borderId="111" applyNumberFormat="1" applyFont="1" applyFill="0" applyBorder="1" applyAlignment="1" applyProtection="0">
      <alignment horizontal="left" vertical="bottom"/>
    </xf>
    <xf numFmtId="0" fontId="5" applyNumberFormat="1" applyFont="1" applyFill="0" applyBorder="0" applyAlignment="1" applyProtection="0">
      <alignment vertical="top" wrapText="1"/>
    </xf>
    <xf numFmtId="0" fontId="3" borderId="112" applyNumberFormat="1" applyFont="1" applyFill="0" applyBorder="1" applyAlignment="1" applyProtection="0">
      <alignment vertical="bottom"/>
    </xf>
    <xf numFmtId="0" fontId="38" fillId="7" borderId="113" applyNumberFormat="1" applyFont="1" applyFill="1" applyBorder="1" applyAlignment="1" applyProtection="0">
      <alignment horizontal="left" vertical="center" wrapText="1"/>
    </xf>
    <xf numFmtId="0" fontId="38" fillId="7" borderId="114" applyNumberFormat="1" applyFont="1" applyFill="1" applyBorder="1" applyAlignment="1" applyProtection="0">
      <alignment horizontal="left" vertical="center" wrapText="1"/>
    </xf>
    <xf numFmtId="0" fontId="38" fillId="7" borderId="114" applyNumberFormat="1" applyFont="1" applyFill="1" applyBorder="1" applyAlignment="1" applyProtection="0">
      <alignment horizontal="right" vertical="center" wrapText="1"/>
    </xf>
    <xf numFmtId="0" fontId="3" borderId="115" applyNumberFormat="1" applyFont="1" applyFill="0" applyBorder="1" applyAlignment="1" applyProtection="0">
      <alignment vertical="bottom"/>
    </xf>
    <xf numFmtId="0" fontId="3" fillId="3" borderId="116" applyNumberFormat="1" applyFont="1" applyFill="1" applyBorder="1" applyAlignment="1" applyProtection="0">
      <alignment horizontal="left" vertical="top"/>
    </xf>
    <xf numFmtId="0" fontId="3" fillId="3" borderId="117" applyNumberFormat="1" applyFont="1" applyFill="1" applyBorder="1" applyAlignment="1" applyProtection="0">
      <alignment horizontal="left" vertical="top"/>
    </xf>
    <xf numFmtId="0" fontId="3" fillId="3" borderId="117" applyNumberFormat="1" applyFont="1" applyFill="1" applyBorder="1" applyAlignment="1" applyProtection="0">
      <alignment horizontal="right" vertical="top"/>
    </xf>
    <xf numFmtId="0" fontId="3" borderId="105" applyNumberFormat="1" applyFont="1" applyFill="0" applyBorder="1" applyAlignment="1" applyProtection="0">
      <alignment vertical="bottom"/>
    </xf>
    <xf numFmtId="1" fontId="3" borderId="118" applyNumberFormat="1" applyFont="1" applyFill="0" applyBorder="1" applyAlignment="1" applyProtection="0">
      <alignment vertical="bottom"/>
    </xf>
    <xf numFmtId="0" fontId="3" fillId="3" borderId="119" applyNumberFormat="1" applyFont="1" applyFill="1" applyBorder="1" applyAlignment="1" applyProtection="0">
      <alignment horizontal="left" vertical="top"/>
    </xf>
    <xf numFmtId="0" fontId="3" fillId="3" borderId="119" applyNumberFormat="1" applyFont="1" applyFill="1" applyBorder="1" applyAlignment="1" applyProtection="0">
      <alignment horizontal="right" vertical="top"/>
    </xf>
    <xf numFmtId="1" fontId="3" borderId="120" applyNumberFormat="1" applyFont="1" applyFill="0" applyBorder="1" applyAlignment="1" applyProtection="0">
      <alignment vertical="bottom"/>
    </xf>
    <xf numFmtId="0" fontId="39" borderId="121" applyNumberFormat="1" applyFont="1" applyFill="0" applyBorder="1" applyAlignment="1" applyProtection="0">
      <alignment vertical="bottom"/>
    </xf>
    <xf numFmtId="0" fontId="31" borderId="122" applyNumberFormat="1" applyFont="1" applyFill="0" applyBorder="1" applyAlignment="1" applyProtection="0">
      <alignment horizontal="center" vertical="bottom"/>
    </xf>
    <xf numFmtId="1" fontId="3" borderId="123" applyNumberFormat="1" applyFont="1" applyFill="0" applyBorder="1" applyAlignment="1" applyProtection="0">
      <alignment vertical="bottom"/>
    </xf>
    <xf numFmtId="0" fontId="32" fillId="8" borderId="109" applyNumberFormat="1" applyFont="1" applyFill="1" applyBorder="1" applyAlignment="1" applyProtection="0">
      <alignment horizontal="center" vertical="top" wrapText="1"/>
    </xf>
    <xf numFmtId="0" fontId="3" borderId="124" applyNumberFormat="1" applyFont="1" applyFill="0" applyBorder="1" applyAlignment="1" applyProtection="0">
      <alignment vertical="bottom"/>
    </xf>
    <xf numFmtId="0" fontId="3" borderId="125" applyNumberFormat="1" applyFont="1" applyFill="0" applyBorder="1" applyAlignment="1" applyProtection="0">
      <alignment vertical="bottom"/>
    </xf>
    <xf numFmtId="0" fontId="3" borderId="119" applyNumberFormat="1" applyFont="1" applyFill="0" applyBorder="1" applyAlignment="1" applyProtection="0">
      <alignment vertical="bottom"/>
    </xf>
    <xf numFmtId="1" fontId="3" borderId="119" applyNumberFormat="1" applyFont="1" applyFill="0" applyBorder="1" applyAlignment="1" applyProtection="0">
      <alignment vertical="bottom"/>
    </xf>
    <xf numFmtId="1" fontId="3" borderId="126" applyNumberFormat="1" applyFont="1" applyFill="0" applyBorder="1" applyAlignment="1" applyProtection="0">
      <alignment vertical="bottom"/>
    </xf>
    <xf numFmtId="1" fontId="3" fillId="3" borderId="104" applyNumberFormat="1" applyFont="1" applyFill="1" applyBorder="1" applyAlignment="1" applyProtection="0">
      <alignment horizontal="left" vertical="top"/>
    </xf>
    <xf numFmtId="1" fontId="3" fillId="3" borderId="127" applyNumberFormat="1" applyFont="1" applyFill="1" applyBorder="1" applyAlignment="1" applyProtection="0">
      <alignment horizontal="left" vertical="top"/>
    </xf>
    <xf numFmtId="1" fontId="3" fillId="3" borderId="127" applyNumberFormat="1" applyFont="1" applyFill="1" applyBorder="1" applyAlignment="1" applyProtection="0">
      <alignment horizontal="right" vertical="top"/>
    </xf>
    <xf numFmtId="1" fontId="3" fillId="3" borderId="106" applyNumberFormat="1" applyFont="1" applyFill="1" applyBorder="1" applyAlignment="1" applyProtection="0">
      <alignment horizontal="left" vertical="top"/>
    </xf>
    <xf numFmtId="1" fontId="3" fillId="3" borderId="119" applyNumberFormat="1" applyFont="1" applyFill="1" applyBorder="1" applyAlignment="1" applyProtection="0">
      <alignment horizontal="left" vertical="top"/>
    </xf>
    <xf numFmtId="1" fontId="3" fillId="3" borderId="119" applyNumberFormat="1" applyFont="1" applyFill="1" applyBorder="1" applyAlignment="1" applyProtection="0">
      <alignment horizontal="right" vertical="top"/>
    </xf>
    <xf numFmtId="0" fontId="3" borderId="128" applyNumberFormat="1" applyFont="1" applyFill="0" applyBorder="1" applyAlignment="1" applyProtection="0">
      <alignment vertical="bottom"/>
    </xf>
    <xf numFmtId="1" fontId="3" borderId="129" applyNumberFormat="1" applyFont="1" applyFill="0" applyBorder="1" applyAlignment="1" applyProtection="0">
      <alignment vertical="bottom"/>
    </xf>
    <xf numFmtId="0" fontId="3" borderId="50" applyNumberFormat="1" applyFont="1" applyFill="0" applyBorder="1" applyAlignment="1" applyProtection="0">
      <alignment vertical="bottom"/>
    </xf>
    <xf numFmtId="1" fontId="3" borderId="130" applyNumberFormat="1" applyFont="1" applyFill="0" applyBorder="1" applyAlignment="1" applyProtection="0">
      <alignment vertical="bottom"/>
    </xf>
    <xf numFmtId="0" fontId="3" fillId="3" borderId="127" applyNumberFormat="1" applyFont="1" applyFill="1" applyBorder="1" applyAlignment="1" applyProtection="0">
      <alignment horizontal="right" vertical="top"/>
    </xf>
    <xf numFmtId="1" fontId="3" borderId="128" applyNumberFormat="1" applyFont="1" applyFill="0" applyBorder="1" applyAlignment="1" applyProtection="0">
      <alignment vertical="bottom"/>
    </xf>
    <xf numFmtId="1" fontId="3" borderId="50" applyNumberFormat="1" applyFont="1" applyFill="0" applyBorder="1" applyAlignment="1" applyProtection="0">
      <alignment vertical="bottom"/>
    </xf>
    <xf numFmtId="1" fontId="3" borderId="131" applyNumberFormat="1" applyFont="1" applyFill="0" applyBorder="1" applyAlignment="1" applyProtection="0">
      <alignment vertical="bottom"/>
    </xf>
    <xf numFmtId="0" fontId="3" fillId="3" borderId="132" applyNumberFormat="1" applyFont="1" applyFill="1" applyBorder="1" applyAlignment="1" applyProtection="0">
      <alignment horizontal="left" vertical="top"/>
    </xf>
    <xf numFmtId="0" fontId="3" fillId="3" borderId="133" applyNumberFormat="1" applyFont="1" applyFill="1" applyBorder="1" applyAlignment="1" applyProtection="0">
      <alignment horizontal="left" vertical="top"/>
    </xf>
    <xf numFmtId="1" fontId="3" fillId="3" borderId="133" applyNumberFormat="1" applyFont="1" applyFill="1" applyBorder="1" applyAlignment="1" applyProtection="0">
      <alignment horizontal="right" vertical="top"/>
    </xf>
    <xf numFmtId="0" fontId="3" fillId="3" borderId="127" applyNumberFormat="1" applyFont="1" applyFill="1" applyBorder="1" applyAlignment="1" applyProtection="0">
      <alignment horizontal="left" vertical="top"/>
    </xf>
    <xf numFmtId="0" fontId="3" fillId="3" borderId="134" applyNumberFormat="1" applyFont="1" applyFill="1" applyBorder="1" applyAlignment="1" applyProtection="0">
      <alignment horizontal="left" vertical="top"/>
    </xf>
    <xf numFmtId="1" fontId="3" fillId="3" borderId="135" applyNumberFormat="1" applyFont="1" applyFill="1" applyBorder="1" applyAlignment="1" applyProtection="0">
      <alignment horizontal="right" vertical="top"/>
    </xf>
    <xf numFmtId="0" fontId="3" fillId="3" borderId="136" applyNumberFormat="1" applyFont="1" applyFill="1" applyBorder="1" applyAlignment="1" applyProtection="0">
      <alignment horizontal="left" vertical="top"/>
    </xf>
    <xf numFmtId="0" fontId="3" fillId="3" borderId="45" applyNumberFormat="1" applyFont="1" applyFill="1" applyBorder="1" applyAlignment="1" applyProtection="0">
      <alignment horizontal="right" vertical="top"/>
    </xf>
    <xf numFmtId="0" fontId="3" fillId="3" borderId="45" applyNumberFormat="1" applyFont="1" applyFill="1" applyBorder="1" applyAlignment="1" applyProtection="0">
      <alignment horizontal="left" vertical="top"/>
    </xf>
    <xf numFmtId="1" fontId="3" borderId="137" applyNumberFormat="1" applyFont="1" applyFill="0" applyBorder="1" applyAlignment="1" applyProtection="0">
      <alignment vertical="bottom"/>
    </xf>
    <xf numFmtId="1" fontId="3" fillId="3" borderId="132" applyNumberFormat="1" applyFont="1" applyFill="1" applyBorder="1" applyAlignment="1" applyProtection="0">
      <alignment horizontal="left" vertical="top"/>
    </xf>
    <xf numFmtId="1" fontId="3" fillId="3" borderId="133" applyNumberFormat="1" applyFont="1" applyFill="1" applyBorder="1" applyAlignment="1" applyProtection="0">
      <alignment horizontal="left" vertical="top"/>
    </xf>
    <xf numFmtId="1" fontId="3" fillId="3" borderId="134" applyNumberFormat="1" applyFont="1" applyFill="1" applyBorder="1" applyAlignment="1" applyProtection="0">
      <alignment horizontal="left" vertical="top"/>
    </xf>
    <xf numFmtId="1" fontId="3" fillId="3" borderId="138" applyNumberFormat="1" applyFont="1" applyFill="1" applyBorder="1" applyAlignment="1" applyProtection="0">
      <alignment horizontal="right" vertical="top"/>
    </xf>
    <xf numFmtId="0" fontId="3" fillId="3" borderId="51" applyNumberFormat="1" applyFont="1" applyFill="1" applyBorder="1" applyAlignment="1" applyProtection="0">
      <alignment horizontal="left" vertical="top"/>
    </xf>
    <xf numFmtId="0" fontId="5" applyNumberFormat="1" applyFont="1" applyFill="0" applyBorder="0" applyAlignment="1" applyProtection="0">
      <alignment vertical="top" wrapText="1"/>
    </xf>
    <xf numFmtId="1" fontId="31" borderId="109" applyNumberFormat="1" applyFont="1" applyFill="0" applyBorder="1" applyAlignment="1" applyProtection="0">
      <alignment horizontal="center" vertical="center" wrapText="1"/>
    </xf>
    <xf numFmtId="1" fontId="3" borderId="125" applyNumberFormat="1" applyFont="1" applyFill="0" applyBorder="1" applyAlignment="1" applyProtection="0">
      <alignment vertical="bottom"/>
    </xf>
    <xf numFmtId="0" fontId="3" borderId="109" applyNumberFormat="1" applyFont="1" applyFill="0" applyBorder="1" applyAlignment="1" applyProtection="0">
      <alignment horizontal="center" vertical="bottom"/>
    </xf>
    <xf numFmtId="0" fontId="5" applyNumberFormat="1" applyFont="1" applyFill="0" applyBorder="0" applyAlignment="1" applyProtection="0">
      <alignment vertical="top" wrapText="1"/>
    </xf>
    <xf numFmtId="0" fontId="3" borderId="118" applyNumberFormat="1" applyFont="1" applyFill="0" applyBorder="1" applyAlignment="1" applyProtection="0">
      <alignment vertical="bottom"/>
    </xf>
    <xf numFmtId="0" fontId="4" fillId="9" borderId="139" applyNumberFormat="1" applyFont="1" applyFill="1" applyBorder="1" applyAlignment="1" applyProtection="0">
      <alignment horizontal="left" vertical="center" wrapText="1"/>
    </xf>
    <xf numFmtId="0" fontId="4" fillId="9" borderId="139" applyNumberFormat="1" applyFont="1" applyFill="1" applyBorder="1" applyAlignment="1" applyProtection="0">
      <alignment horizontal="right" vertical="center" wrapText="1"/>
    </xf>
    <xf numFmtId="1" fontId="3" borderId="140" applyNumberFormat="1" applyFont="1" applyFill="0" applyBorder="1" applyAlignment="1" applyProtection="0">
      <alignment vertical="bottom"/>
    </xf>
    <xf numFmtId="0" fontId="31" borderId="141" applyNumberFormat="1" applyFont="1" applyFill="0" applyBorder="1" applyAlignment="1" applyProtection="0">
      <alignment horizontal="center" vertical="bottom"/>
    </xf>
    <xf numFmtId="0" fontId="3" fillId="3" borderId="142" applyNumberFormat="1" applyFont="1" applyFill="1" applyBorder="1" applyAlignment="1" applyProtection="0">
      <alignment horizontal="left" vertical="top"/>
    </xf>
    <xf numFmtId="0" fontId="3" fillId="3" borderId="143" applyNumberFormat="1" applyFont="1" applyFill="1" applyBorder="1" applyAlignment="1" applyProtection="0">
      <alignment horizontal="right" vertical="top"/>
    </xf>
    <xf numFmtId="1" fontId="3" borderId="144" applyNumberFormat="1" applyFont="1" applyFill="0" applyBorder="1" applyAlignment="1" applyProtection="0">
      <alignment vertical="bottom"/>
    </xf>
    <xf numFmtId="1" fontId="3" borderId="139" applyNumberFormat="1" applyFont="1" applyFill="0" applyBorder="1" applyAlignment="1" applyProtection="0">
      <alignment horizontal="center" vertical="bottom"/>
    </xf>
    <xf numFmtId="1" fontId="3" borderId="145" applyNumberFormat="1" applyFont="1" applyFill="0" applyBorder="1" applyAlignment="1" applyProtection="0">
      <alignment vertical="bottom"/>
    </xf>
    <xf numFmtId="0" fontId="3" fillId="3" borderId="146" applyNumberFormat="1" applyFont="1" applyFill="1" applyBorder="1" applyAlignment="1" applyProtection="0">
      <alignment horizontal="right" vertical="top"/>
    </xf>
    <xf numFmtId="1" fontId="3" borderId="147" applyNumberFormat="1" applyFont="1" applyFill="0" applyBorder="1" applyAlignment="1" applyProtection="0">
      <alignment vertical="bottom"/>
    </xf>
    <xf numFmtId="0" fontId="3" borderId="129" applyNumberFormat="1" applyFont="1" applyFill="0" applyBorder="1" applyAlignment="1" applyProtection="0">
      <alignment vertical="bottom"/>
    </xf>
    <xf numFmtId="0" fontId="3" fillId="3" borderId="148" applyNumberFormat="1" applyFont="1" applyFill="1" applyBorder="1" applyAlignment="1" applyProtection="0">
      <alignment horizontal="left" vertical="top"/>
    </xf>
    <xf numFmtId="0" fontId="3" borderId="130" applyNumberFormat="1" applyFont="1" applyFill="0" applyBorder="1" applyAlignment="1" applyProtection="0">
      <alignment vertical="bottom"/>
    </xf>
    <xf numFmtId="0" fontId="3" fillId="3" borderId="149" applyNumberFormat="1" applyFont="1" applyFill="1" applyBorder="1" applyAlignment="1" applyProtection="0">
      <alignment horizontal="right" vertical="top"/>
    </xf>
    <xf numFmtId="0" fontId="3" fillId="3" borderId="150" applyNumberFormat="1" applyFont="1" applyFill="1" applyBorder="1" applyAlignment="1" applyProtection="0">
      <alignment horizontal="left" vertical="top"/>
    </xf>
    <xf numFmtId="0" fontId="3" fillId="3" borderId="151" applyNumberFormat="1" applyFont="1" applyFill="1" applyBorder="1" applyAlignment="1" applyProtection="0">
      <alignment horizontal="right" vertical="top"/>
    </xf>
    <xf numFmtId="1" fontId="32" borderId="139" applyNumberFormat="1" applyFont="1" applyFill="0" applyBorder="1" applyAlignment="1" applyProtection="0">
      <alignment horizontal="center" vertical="bottom"/>
    </xf>
    <xf numFmtId="1" fontId="3" fillId="3" borderId="139" applyNumberFormat="1" applyFont="1" applyFill="1" applyBorder="1" applyAlignment="1" applyProtection="0">
      <alignment horizontal="right" vertical="top"/>
    </xf>
    <xf numFmtId="0" fontId="5" applyNumberFormat="1" applyFont="1" applyFill="0" applyBorder="0" applyAlignment="1" applyProtection="0">
      <alignment vertical="top" wrapText="1"/>
    </xf>
    <xf numFmtId="0" fontId="3" borderId="109" applyNumberFormat="1" applyFont="1" applyFill="0" applyBorder="1" applyAlignment="1" applyProtection="0">
      <alignment horizontal="left" vertical="bottom"/>
    </xf>
    <xf numFmtId="0" fontId="11" borderId="109" applyNumberFormat="1" applyFont="1" applyFill="0" applyBorder="1" applyAlignment="1" applyProtection="0">
      <alignment vertical="bottom"/>
    </xf>
    <xf numFmtId="0" fontId="31" borderId="109" applyNumberFormat="1" applyFont="1" applyFill="0" applyBorder="1" applyAlignment="1" applyProtection="0">
      <alignment horizontal="center" vertical="bottom"/>
    </xf>
    <xf numFmtId="0" fontId="11" borderId="109" applyNumberFormat="1" applyFont="1" applyFill="0" applyBorder="1" applyAlignment="1" applyProtection="0">
      <alignment horizontal="center" vertical="bottom"/>
    </xf>
    <xf numFmtId="1" fontId="31" borderId="109" applyNumberFormat="1" applyFont="1" applyFill="0" applyBorder="1" applyAlignment="1" applyProtection="0">
      <alignment horizontal="center" vertical="bottom"/>
    </xf>
    <xf numFmtId="0" fontId="5" applyNumberFormat="1" applyFont="1" applyFill="0" applyBorder="0" applyAlignment="1" applyProtection="0">
      <alignment vertical="top" wrapText="1"/>
    </xf>
    <xf numFmtId="0" fontId="39" borderId="139" applyNumberFormat="1" applyFont="1" applyFill="0" applyBorder="1" applyAlignment="1" applyProtection="0">
      <alignment vertical="bottom"/>
    </xf>
    <xf numFmtId="0" fontId="31" borderId="152" applyNumberFormat="1" applyFont="1" applyFill="0" applyBorder="1" applyAlignment="1" applyProtection="0">
      <alignment horizontal="center" vertical="bottom"/>
    </xf>
    <xf numFmtId="1" fontId="3" borderId="153" applyNumberFormat="1" applyFont="1" applyFill="0" applyBorder="1" applyAlignment="1" applyProtection="0">
      <alignment horizontal="center" vertical="bottom"/>
    </xf>
    <xf numFmtId="1" fontId="3" borderId="154" applyNumberFormat="1" applyFont="1" applyFill="0" applyBorder="1" applyAlignment="1" applyProtection="0">
      <alignment horizontal="center" vertical="bottom"/>
    </xf>
    <xf numFmtId="1" fontId="31" borderId="139" applyNumberFormat="1" applyFont="1" applyFill="0" applyBorder="1" applyAlignment="1" applyProtection="0">
      <alignment horizontal="center" vertical="center" wrapText="1"/>
    </xf>
    <xf numFmtId="0" fontId="3" borderId="141" applyNumberFormat="1" applyFont="1" applyFill="0" applyBorder="1" applyAlignment="1" applyProtection="0">
      <alignment vertical="bottom"/>
    </xf>
    <xf numFmtId="0" fontId="3" borderId="155" applyNumberFormat="1" applyFont="1" applyFill="0" applyBorder="1" applyAlignment="1" applyProtection="0">
      <alignment vertical="bottom"/>
    </xf>
    <xf numFmtId="1" fontId="3" borderId="155" applyNumberFormat="1" applyFont="1" applyFill="0" applyBorder="1" applyAlignment="1" applyProtection="0">
      <alignment vertical="bottom"/>
    </xf>
    <xf numFmtId="1" fontId="3" borderId="156" applyNumberFormat="1" applyFont="1" applyFill="0" applyBorder="1" applyAlignment="1" applyProtection="0">
      <alignment vertical="bottom"/>
    </xf>
    <xf numFmtId="1" fontId="11" borderId="109" applyNumberFormat="1" applyFont="1" applyFill="0" applyBorder="1" applyAlignment="1" applyProtection="0">
      <alignment vertical="bottom"/>
    </xf>
    <xf numFmtId="1" fontId="3" borderId="157" applyNumberFormat="1" applyFont="1" applyFill="0" applyBorder="1" applyAlignment="1" applyProtection="0">
      <alignment vertical="bottom"/>
    </xf>
    <xf numFmtId="1" fontId="4" borderId="109" applyNumberFormat="1" applyFont="1" applyFill="0" applyBorder="1" applyAlignment="1" applyProtection="0">
      <alignment vertical="bottom"/>
    </xf>
    <xf numFmtId="0" fontId="5" applyNumberFormat="1" applyFont="1" applyFill="0" applyBorder="0" applyAlignment="1" applyProtection="0">
      <alignment vertical="top" wrapText="1"/>
    </xf>
    <xf numFmtId="0" fontId="3" borderId="118" applyNumberFormat="0" applyFont="1" applyFill="0" applyBorder="1" applyAlignment="1" applyProtection="0">
      <alignment vertical="bottom"/>
    </xf>
    <xf numFmtId="59" fontId="31" borderId="102" applyNumberFormat="1" applyFont="1" applyFill="0" applyBorder="1" applyAlignment="1" applyProtection="0">
      <alignment horizontal="center" vertical="center" wrapText="1"/>
    </xf>
    <xf numFmtId="1" fontId="31" borderId="102" applyNumberFormat="1" applyFont="1" applyFill="0" applyBorder="1" applyAlignment="1" applyProtection="0">
      <alignment horizontal="center" vertical="center" wrapText="1"/>
    </xf>
    <xf numFmtId="1" fontId="11" borderId="102" applyNumberFormat="1" applyFont="1" applyFill="0" applyBorder="1" applyAlignment="1" applyProtection="0">
      <alignment vertical="center"/>
    </xf>
    <xf numFmtId="1" fontId="40" borderId="102" applyNumberFormat="1" applyFont="1" applyFill="0" applyBorder="1" applyAlignment="1" applyProtection="0">
      <alignment vertical="center"/>
    </xf>
    <xf numFmtId="0" fontId="32" fillId="3" borderId="45" applyNumberFormat="1" applyFont="1" applyFill="1" applyBorder="1" applyAlignment="1" applyProtection="0">
      <alignment horizontal="left" vertical="bottom"/>
    </xf>
    <xf numFmtId="0" fontId="3" borderId="158" applyNumberFormat="1" applyFont="1" applyFill="0" applyBorder="1" applyAlignment="1" applyProtection="0">
      <alignment vertical="bottom"/>
    </xf>
    <xf numFmtId="0" fontId="3" fillId="3" borderId="135" applyNumberFormat="1" applyFont="1" applyFill="1" applyBorder="1" applyAlignment="1" applyProtection="0">
      <alignment horizontal="left" vertical="top"/>
    </xf>
    <xf numFmtId="0" fontId="3" fillId="3" borderId="133" applyNumberFormat="1" applyFont="1" applyFill="1" applyBorder="1" applyAlignment="1" applyProtection="0">
      <alignment horizontal="right" vertical="top"/>
    </xf>
    <xf numFmtId="0" fontId="5" applyNumberFormat="1" applyFont="1" applyFill="0" applyBorder="0" applyAlignment="1" applyProtection="0">
      <alignment vertical="top" wrapText="1"/>
    </xf>
    <xf numFmtId="0" fontId="11" borderId="103" applyNumberFormat="1" applyFont="1" applyFill="0" applyBorder="1" applyAlignment="1" applyProtection="0">
      <alignment vertical="bottom"/>
    </xf>
    <xf numFmtId="0" fontId="11" borderId="118" applyNumberFormat="1" applyFont="1" applyFill="0" applyBorder="1" applyAlignment="1" applyProtection="0">
      <alignment horizontal="left" vertical="bottom"/>
    </xf>
    <xf numFmtId="0" fontId="32" fillId="8" borderId="159" applyNumberFormat="1" applyFont="1" applyFill="1" applyBorder="1" applyAlignment="1" applyProtection="0">
      <alignment horizontal="left" vertical="top" wrapText="1"/>
    </xf>
    <xf numFmtId="0" fontId="41" fillId="10" borderId="139" applyNumberFormat="1" applyFont="1" applyFill="1" applyBorder="1" applyAlignment="1" applyProtection="0">
      <alignment horizontal="left" vertical="top" wrapText="1"/>
    </xf>
    <xf numFmtId="0" fontId="42" borderId="109" applyNumberFormat="1" applyFont="1" applyFill="0" applyBorder="1" applyAlignment="1" applyProtection="0">
      <alignment vertical="bottom"/>
    </xf>
    <xf numFmtId="0" fontId="3" borderId="160" applyNumberFormat="1" applyFont="1" applyFill="0" applyBorder="1" applyAlignment="1" applyProtection="0">
      <alignment vertical="bottom" wrapText="1"/>
    </xf>
    <xf numFmtId="0" fontId="32" borderId="109" applyNumberFormat="1" applyFont="1" applyFill="0" applyBorder="1" applyAlignment="1" applyProtection="0">
      <alignment vertical="bottom"/>
    </xf>
    <xf numFmtId="0" fontId="3" borderId="109" applyNumberFormat="1" applyFont="1" applyFill="0" applyBorder="1" applyAlignment="1" applyProtection="0">
      <alignment vertical="bottom" wrapText="1"/>
    </xf>
    <xf numFmtId="0" fontId="32" fillId="5" borderId="109" applyNumberFormat="1" applyFont="1" applyFill="1" applyBorder="1" applyAlignment="1" applyProtection="0">
      <alignment vertical="bottom"/>
    </xf>
    <xf numFmtId="0" fontId="32" fillId="6" borderId="109" applyNumberFormat="1" applyFont="1" applyFill="1" applyBorder="1" applyAlignment="1" applyProtection="0">
      <alignment vertical="bottom"/>
    </xf>
    <xf numFmtId="0" fontId="37" borderId="109" applyNumberFormat="1" applyFont="1" applyFill="0" applyBorder="1" applyAlignment="1" applyProtection="0">
      <alignment horizontal="center" vertical="center" wrapText="1"/>
    </xf>
    <xf numFmtId="1" fontId="32" borderId="109" applyNumberFormat="1" applyFont="1" applyFill="0" applyBorder="1" applyAlignment="1" applyProtection="0">
      <alignment vertical="bottom"/>
    </xf>
    <xf numFmtId="1" fontId="3" borderId="124" applyNumberFormat="1" applyFont="1" applyFill="0" applyBorder="1" applyAlignment="1" applyProtection="0">
      <alignment vertical="bottom"/>
    </xf>
    <xf numFmtId="0" fontId="5" applyNumberFormat="1" applyFont="1" applyFill="0" applyBorder="0" applyAlignment="1" applyProtection="0">
      <alignment vertical="top" wrapText="1"/>
    </xf>
    <xf numFmtId="0" fontId="38" fillId="7" borderId="161" applyNumberFormat="1" applyFont="1" applyFill="1" applyBorder="1" applyAlignment="1" applyProtection="0">
      <alignment horizontal="left" vertical="bottom" wrapText="1"/>
    </xf>
    <xf numFmtId="0" fontId="38" fillId="7" borderId="162" applyNumberFormat="1" applyFont="1" applyFill="1" applyBorder="1" applyAlignment="1" applyProtection="0">
      <alignment horizontal="left" vertical="bottom" wrapText="1"/>
    </xf>
    <xf numFmtId="0" fontId="4" borderId="50" applyNumberFormat="1" applyFont="1" applyFill="0" applyBorder="1" applyAlignment="1" applyProtection="0">
      <alignment horizontal="center" vertical="bottom"/>
    </xf>
    <xf numFmtId="1" fontId="4" borderId="73" applyNumberFormat="1" applyFont="1" applyFill="0" applyBorder="1" applyAlignment="1" applyProtection="0">
      <alignment horizontal="center" vertical="bottom"/>
    </xf>
    <xf numFmtId="1" fontId="4" borderId="49" applyNumberFormat="1" applyFont="1" applyFill="0" applyBorder="1" applyAlignment="1" applyProtection="0">
      <alignment horizontal="center" vertical="bottom"/>
    </xf>
    <xf numFmtId="1" fontId="3" borderId="158" applyNumberFormat="1" applyFont="1" applyFill="0" applyBorder="1" applyAlignment="1" applyProtection="0">
      <alignment vertical="bottom"/>
    </xf>
    <xf numFmtId="0" fontId="11" borderId="108" applyNumberFormat="1" applyFont="1" applyFill="0" applyBorder="1" applyAlignment="1" applyProtection="0">
      <alignment vertical="center"/>
    </xf>
    <xf numFmtId="0" fontId="5" applyNumberFormat="1" applyFont="1" applyFill="0" applyBorder="0" applyAlignment="1" applyProtection="0">
      <alignment vertical="top" wrapText="1"/>
    </xf>
    <xf numFmtId="0" fontId="36" borderId="102" applyNumberFormat="1" applyFont="1" applyFill="0" applyBorder="1" applyAlignment="1" applyProtection="0">
      <alignment vertical="bottom"/>
    </xf>
    <xf numFmtId="0" fontId="43" borderId="102" applyNumberFormat="1" applyFont="1" applyFill="0" applyBorder="1" applyAlignment="1" applyProtection="0">
      <alignment vertical="bottom"/>
    </xf>
    <xf numFmtId="1" fontId="32" fillId="3" borderId="40" applyNumberFormat="1" applyFont="1" applyFill="1" applyBorder="1" applyAlignment="1" applyProtection="0">
      <alignment horizontal="left" vertical="bottom" wrapText="1"/>
    </xf>
    <xf numFmtId="1" fontId="32" fillId="3" borderId="40" applyNumberFormat="1" applyFont="1" applyFill="1" applyBorder="1" applyAlignment="1" applyProtection="0">
      <alignment horizontal="left" vertical="bottom"/>
    </xf>
    <xf numFmtId="1" fontId="32" fillId="3" borderId="40" applyNumberFormat="1" applyFont="1" applyFill="1" applyBorder="1" applyAlignment="1" applyProtection="0">
      <alignment vertical="bottom"/>
    </xf>
    <xf numFmtId="1" fontId="3" fillId="3" borderId="40" applyNumberFormat="1" applyFont="1" applyFill="1" applyBorder="1" applyAlignment="1" applyProtection="0">
      <alignment horizontal="left" vertical="bottom"/>
    </xf>
    <xf numFmtId="0" fontId="43" borderId="103" applyNumberFormat="1" applyFont="1" applyFill="0" applyBorder="1" applyAlignment="1" applyProtection="0">
      <alignment vertical="bottom"/>
    </xf>
    <xf numFmtId="0" fontId="43" fillId="5" borderId="46" applyNumberFormat="1" applyFont="1" applyFill="1" applyBorder="1" applyAlignment="1" applyProtection="0">
      <alignment vertical="bottom"/>
    </xf>
    <xf numFmtId="0" fontId="43" borderId="101" applyNumberFormat="1" applyFont="1" applyFill="0" applyBorder="1" applyAlignment="1" applyProtection="0">
      <alignment vertical="bottom"/>
    </xf>
    <xf numFmtId="0" fontId="5" applyNumberFormat="1" applyFont="1" applyFill="0" applyBorder="0" applyAlignment="1" applyProtection="0">
      <alignment vertical="top" wrapText="1"/>
    </xf>
    <xf numFmtId="0" fontId="3" borderId="102" applyNumberFormat="1" applyFont="1" applyFill="0" applyBorder="1" applyAlignment="1" applyProtection="0">
      <alignment horizontal="left" vertical="bottom" wrapText="1"/>
    </xf>
  </cellXfs>
  <cellStyles count="1">
    <cellStyle name="Normal" xfId="0" builtinId="0"/>
  </cellStyles>
  <dxfs count="4">
    <dxf>
      <fill>
        <patternFill patternType="solid">
          <fgColor indexed="22"/>
          <bgColor indexed="11"/>
        </patternFill>
      </fill>
    </dxf>
    <dxf>
      <font>
        <color rgb="ffffffff"/>
      </font>
      <fill>
        <patternFill patternType="solid">
          <fgColor indexed="22"/>
          <bgColor indexed="11"/>
        </patternFill>
      </fill>
    </dxf>
    <dxf>
      <fill>
        <patternFill patternType="solid">
          <fgColor indexed="22"/>
          <bgColor indexed="25"/>
        </patternFill>
      </fill>
    </dxf>
    <dxf>
      <fill>
        <patternFill patternType="solid">
          <fgColor indexed="22"/>
          <bgColor indexed="26"/>
        </patternFill>
      </fill>
    </dxf>
  </dxfs>
  <tableStyles count="0"/>
  <colors>
    <indexedColors>
      <rgbColor rgb="ff000000"/>
      <rgbColor rgb="ffffffff"/>
      <rgbColor rgb="ffff0000"/>
      <rgbColor rgb="ff00ff00"/>
      <rgbColor rgb="ff0000ff"/>
      <rgbColor rgb="ffffff00"/>
      <rgbColor rgb="ffff00ff"/>
      <rgbColor rgb="ff00ffff"/>
      <rgbColor rgb="ff000000"/>
      <rgbColor rgb="ffffffff"/>
      <rgbColor rgb="ff888888"/>
      <rgbColor rgb="ff00b050"/>
      <rgbColor rgb="ffd9ceb4"/>
      <rgbColor rgb="ff69a93a"/>
      <rgbColor rgb="ff047bc1"/>
      <rgbColor rgb="ff808080"/>
      <rgbColor rgb="ffc0504d"/>
      <rgbColor rgb="ffaaaaaa"/>
      <rgbColor rgb="ff948b54"/>
      <rgbColor rgb="ff286e24"/>
      <rgbColor rgb="fff2f2f2"/>
      <rgbColor rgb="ff447537"/>
      <rgbColor rgb="00000000"/>
      <rgbColor rgb="ff7b4b23"/>
      <rgbColor rgb="ff777670"/>
      <rgbColor rgb="ffffff99"/>
      <rgbColor rgb="fff2dbdb"/>
      <rgbColor rgb="ffff0000"/>
      <rgbColor rgb="ffc1c1c1"/>
      <rgbColor rgb="ffffff00"/>
      <rgbColor rgb="ff92d050"/>
      <rgbColor rgb="ff112277"/>
      <rgbColor rgb="ffedf2f9"/>
      <rgbColor rgb="ffb0b7bb"/>
      <rgbColor rgb="ffbfbfbf"/>
      <rgbColor rgb="ffe8e6da"/>
      <rgbColor rgb="ffd8d8d8"/>
    </indexedColors>
  </colors>
</styleSheet>
</file>

<file path=xl/_rels/workbook.xml.rels><?xml version="1.0" encoding="UTF-8" standalone="yes"?><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worksheet" Target="worksheets/sheet.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s>

</file>

<file path=xl/charts/chart.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spcFirstLastPara="1" vertOverflow="overflow" horzOverflow="overflow" vert="horz" wrap="square" lIns="91440" tIns="45720" rIns="91440" bIns="45720" numCol="1" spcCol="38100" rtlCol="0" anchor="t" upright="0">
            <a:prstTxWarp prst="textNoShape"/>
            <a:noAutofit/>
          </a:bodyPr>
          <a:lstStyle/>
          <a:p>
            <a:pPr>
              <a:defRPr>
                <a:solidFill>
                  <a:srgbClr val="000000"/>
                </a:solidFill>
              </a:defRPr>
            </a:pPr>
            <a:endParaRPr>
              <a:solidFill>
                <a:srgbClr val="000000"/>
              </a:solidFill>
            </a:endParaRPr>
          </a:p>
        </c:rich>
      </c:tx>
      <c:layout/>
      <c:overlay val="1"/>
    </c:title>
    <c:autoTitleDeleted val="1"/>
    <c:plotArea>
      <c:layout>
        <c:manualLayout>
          <c:layoutTarget val="inner"/>
          <c:xMode val="edge"/>
          <c:yMode val="edge"/>
          <c:x val="0.0345116"/>
          <c:y val="0.0462353"/>
          <c:w val="0.946129"/>
          <c:h val="0.866499"/>
        </c:manualLayout>
      </c:layout>
      <c:barChart>
        <c:barDir val="bar"/>
        <c:grouping val="clustered"/>
        <c:varyColors val="0"/>
        <c:ser>
          <c:idx val="0"/>
          <c:order val="0"/>
          <c:tx>
            <c:v>Series1</c:v>
          </c:tx>
          <c:spPr>
            <a:solidFill>
              <a:srgbClr val="00B050"/>
            </a:solidFill>
            <a:ln>
              <a:noFill/>
            </a:ln>
            <a:effectLst/>
          </c:spPr>
          <c:invertIfNegative val="0"/>
          <c:dLbls>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r>
                  <a:rPr b="0" i="0" strike="noStrike" sz="1000" u="none">
                    <a:solidFill>
                      <a:srgbClr val="000000"/>
                    </a:solidFill>
                    <a:latin typeface="Trebuchet MS"/>
                  </a:rPr>
                  <a:t/>
                </a:r>
                <a:endParaRPr>
                  <a:solidFill>
                    <a:srgbClr val="000000"/>
                  </a:solidFill>
                </a:endParaRPr>
              </a:p>
            </c:txPr>
            <c:dLblPos val="outEnd"/>
            <c:showLegendKey val="0"/>
            <c:showVal val="1"/>
            <c:showCatName val="0"/>
            <c:showSerName val="0"/>
            <c:showPercent val="0"/>
            <c:showBubbleSize val="0"/>
            <c:showLeaderLines val="0"/>
          </c:dLbls>
          <c:cat>
            <c:strRef>
              <c:f>'Char2'!$A$11,'Char2'!$A$10,'Char2'!$A$9,'Char2'!$A$8,'Char2'!$A$7,'Char2'!$A$6,'Char2'!$A$5,'Char2'!$A$4,'Char2'!$A$3,'Char2'!$A$2</c:f>
              <c:strCache>
                <c:ptCount val="10"/>
                <c:pt idx="0">
                  <c:v>15</c:v>
                </c:pt>
                <c:pt idx="1">
                  <c:v>17</c:v>
                </c:pt>
                <c:pt idx="2">
                  <c:v>9</c:v>
                </c:pt>
                <c:pt idx="3">
                  <c:v>16</c:v>
                </c:pt>
                <c:pt idx="4">
                  <c:v>23</c:v>
                </c:pt>
                <c:pt idx="5">
                  <c:v>22</c:v>
                </c:pt>
                <c:pt idx="6">
                  <c:v>25</c:v>
                </c:pt>
                <c:pt idx="7">
                  <c:v>19</c:v>
                </c:pt>
                <c:pt idx="8">
                  <c:v>8</c:v>
                </c:pt>
                <c:pt idx="9">
                  <c:v>14</c:v>
                </c:pt>
              </c:strCache>
            </c:strRef>
          </c:cat>
          <c:val>
            <c:numRef>
              <c:f>'Char2'!$C$11,'Char2'!$C$10,'Char2'!$C$9,'Char2'!$C$8,'Char2'!$C$7,'Char2'!$C$6,'Char2'!$C$5,'Char2'!$C$4,'Char2'!$C$3,'Char2'!$C$2</c:f>
              <c:numCache>
                <c:ptCount val="10"/>
                <c:pt idx="0">
                  <c:v>8.000000</c:v>
                </c:pt>
                <c:pt idx="1">
                  <c:v>8.000000</c:v>
                </c:pt>
                <c:pt idx="2">
                  <c:v>8.000000</c:v>
                </c:pt>
                <c:pt idx="3">
                  <c:v>5.000000</c:v>
                </c:pt>
                <c:pt idx="4">
                  <c:v>6.000000</c:v>
                </c:pt>
                <c:pt idx="5">
                  <c:v>6.000000</c:v>
                </c:pt>
                <c:pt idx="6">
                  <c:v>7.000000</c:v>
                </c:pt>
                <c:pt idx="7">
                  <c:v>8.000000</c:v>
                </c:pt>
                <c:pt idx="8">
                  <c:v>7.000000</c:v>
                </c:pt>
                <c:pt idx="9">
                  <c:v>6.000000</c:v>
                </c:pt>
              </c:numCache>
            </c:numRef>
          </c:val>
        </c:ser>
        <c:gapWidth val="150"/>
        <c:overlap val="0"/>
        <c:axId val="0"/>
        <c:axId val="1"/>
      </c:barChart>
      <c:catAx>
        <c:axId val="0"/>
        <c:scaling>
          <c:orientation val="maxMin"/>
        </c:scaling>
        <c:delete val="0"/>
        <c:axPos val="l"/>
        <c:numFmt formatCode="General" sourceLinked="1"/>
        <c:majorTickMark val="none"/>
        <c:minorTickMark val="none"/>
        <c:tickLblPos val="none"/>
        <c:spPr>
          <a:ln>
            <a:noFill/>
          </a:ln>
          <a:effectLst/>
        </c:spPr>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endParaRPr>
              <a:solidFill>
                <a:srgbClr val="000000"/>
              </a:solidFill>
            </a:endParaRPr>
          </a:p>
        </c:txPr>
        <c:crossAx val="1"/>
        <c:crosses val="autoZero"/>
        <c:auto val="1"/>
        <c:lblAlgn val="ctr"/>
        <c:noMultiLvlLbl val="1"/>
      </c:catAx>
      <c:valAx>
        <c:axId val="1"/>
        <c:scaling>
          <c:orientation val="minMax"/>
          <c:max val="10"/>
          <c:min val="0"/>
        </c:scaling>
        <c:delete val="0"/>
        <c:axPos val="b"/>
        <c:majorGridlines>
          <c:spPr>
            <a:ln w="12700" cap="flat" cmpd="sng" algn="ctr">
              <a:solidFill>
                <a:srgbClr val="888888"/>
              </a:solidFill>
              <a:prstDash val="solid"/>
              <a:headEnd type="none"/>
              <a:tailEnd type="none"/>
            </a:ln>
            <a:effectLst/>
          </c:spPr>
        </c:majorGridlines>
        <c:numFmt formatCode="General" sourceLinked="1"/>
        <c:majorTickMark val="out"/>
        <c:minorTickMark val="none"/>
        <c:tickLblPos val="high"/>
        <c:spPr>
          <a:ln w="12700" cap="flat" cmpd="sng" algn="ctr">
            <a:solidFill>
              <a:srgbClr val="000000"/>
            </a:solidFill>
            <a:prstDash val="solid"/>
            <a:miter lim="400000"/>
            <a:headEnd type="none"/>
            <a:tailEnd type="none"/>
          </a:ln>
          <a:effectLst/>
        </c:spPr>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Arial"/>
              </a:defRPr>
            </a:pPr>
            <a:endParaRPr>
              <a:solidFill>
                <a:srgbClr val="000000"/>
              </a:solidFill>
            </a:endParaRPr>
          </a:p>
        </c:txPr>
        <c:crossAx val="0"/>
        <c:crosses val="autoZero"/>
        <c:crossBetween val="between"/>
        <c:majorUnit val="1"/>
        <c:minorUnit val="10"/>
      </c:valAx>
      <c:spPr>
        <a:solidFill>
          <a:srgbClr val="FFFFFF"/>
        </a:solidFill>
        <a:ln>
          <a:noFill/>
        </a:ln>
        <a:effectLst/>
      </c:spPr>
    </c:plotArea>
    <c:plotVisOnly val="1"/>
    <c:dispBlanksAs val="gap"/>
  </c:chart>
  <c:spPr>
    <a:solidFill>
      <a:srgbClr val="FFFFFF"/>
    </a:solidFill>
    <a:ln>
      <a:noFill/>
    </a:ln>
    <a:effectLst/>
  </c:spPr>
</c:chartSpace>
</file>

<file path=xl/charts/chart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spcFirstLastPara="1" vertOverflow="overflow" horzOverflow="overflow" vert="horz" wrap="square" lIns="91440" tIns="45720" rIns="91440" bIns="45720" numCol="1" spcCol="38100" rtlCol="0" anchor="t" upright="0">
            <a:prstTxWarp prst="textNoShape"/>
            <a:noAutofit/>
          </a:bodyPr>
          <a:lstStyle/>
          <a:p>
            <a:pPr>
              <a:defRPr>
                <a:solidFill>
                  <a:srgbClr val="000000"/>
                </a:solidFill>
              </a:defRPr>
            </a:pPr>
            <a:endParaRPr>
              <a:solidFill>
                <a:srgbClr val="000000"/>
              </a:solidFill>
            </a:endParaRPr>
          </a:p>
        </c:rich>
      </c:tx>
      <c:layout/>
      <c:overlay val="1"/>
    </c:title>
    <c:autoTitleDeleted val="1"/>
    <c:plotArea>
      <c:layout>
        <c:manualLayout>
          <c:layoutTarget val="inner"/>
          <c:xMode val="edge"/>
          <c:yMode val="edge"/>
          <c:x val="0.108566"/>
          <c:y val="0.0385783"/>
          <c:w val="0.891434"/>
          <c:h val="0.713861"/>
        </c:manualLayout>
      </c:layout>
      <c:barChart>
        <c:barDir val="col"/>
        <c:grouping val="clustered"/>
        <c:varyColors val="0"/>
        <c:ser>
          <c:idx val="0"/>
          <c:order val="0"/>
          <c:tx>
            <c:v>30</c:v>
          </c:tx>
          <c:spPr>
            <a:solidFill>
              <a:srgbClr val="D9CEB4"/>
            </a:solidFill>
            <a:ln w="9525" cap="flat" cmpd="sng" algn="ctr">
              <a:solidFill>
                <a:srgbClr val="000000"/>
              </a:solidFill>
              <a:prstDash val="solid"/>
              <a:headEnd type="none"/>
              <a:tailEnd type="none"/>
            </a:ln>
            <a:effectLst/>
          </c:spPr>
          <c:invertIfNegative val="0"/>
          <c:dLbls>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r>
                  <a:rPr b="0" i="0" strike="noStrike" sz="1000" u="none">
                    <a:solidFill>
                      <a:srgbClr val="000000"/>
                    </a:solidFill>
                    <a:latin typeface="Trebuchet MS"/>
                  </a:rPr>
                  <a:t/>
                </a:r>
                <a:endParaRPr>
                  <a:solidFill>
                    <a:srgbClr val="000000"/>
                  </a:solidFill>
                </a:endParaRPr>
              </a:p>
            </c:txPr>
            <c:dLblPos val="outEnd"/>
            <c:showLegendKey val="0"/>
            <c:showVal val="0"/>
            <c:showCatName val="0"/>
            <c:showSerName val="0"/>
            <c:showPercent val="0"/>
            <c:showBubbleSize val="0"/>
            <c:showLeaderLines val="0"/>
          </c:dLbls>
          <c:cat>
            <c:strLit>
              <c:ptCount val="3"/>
              <c:pt idx="0">
                <c:v>LT70</c:v>
              </c:pt>
              <c:pt idx="1">
                <c:v>70-85</c:v>
              </c:pt>
              <c:pt idx="2">
                <c:v>GT85</c:v>
              </c:pt>
            </c:strLit>
          </c:cat>
          <c:val>
            <c:numLit>
              <c:ptCount val="3"/>
              <c:pt idx="0">
                <c:v>181.600000</c:v>
              </c:pt>
              <c:pt idx="1">
                <c:v>187.000000</c:v>
              </c:pt>
              <c:pt idx="2">
                <c:v>186.600000</c:v>
              </c:pt>
            </c:numLit>
          </c:val>
        </c:ser>
        <c:ser>
          <c:idx val="1"/>
          <c:order val="1"/>
          <c:tx>
            <c:v>34</c:v>
          </c:tx>
          <c:spPr>
            <a:solidFill>
              <a:srgbClr val="69A93A"/>
            </a:solidFill>
            <a:ln w="9525" cap="flat" cmpd="sng" algn="ctr">
              <a:solidFill>
                <a:srgbClr val="000000"/>
              </a:solidFill>
              <a:prstDash val="solid"/>
              <a:headEnd type="none"/>
              <a:tailEnd type="none"/>
            </a:ln>
            <a:effectLst/>
          </c:spPr>
          <c:invertIfNegative val="0"/>
          <c:dLbls>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r>
                  <a:rPr b="0" i="0" strike="noStrike" sz="1000" u="none">
                    <a:solidFill>
                      <a:srgbClr val="000000"/>
                    </a:solidFill>
                    <a:latin typeface="Trebuchet MS"/>
                  </a:rPr>
                  <a:t/>
                </a:r>
                <a:endParaRPr>
                  <a:solidFill>
                    <a:srgbClr val="000000"/>
                  </a:solidFill>
                </a:endParaRPr>
              </a:p>
            </c:txPr>
            <c:dLblPos val="outEnd"/>
            <c:showLegendKey val="0"/>
            <c:showVal val="0"/>
            <c:showCatName val="0"/>
            <c:showSerName val="0"/>
            <c:showPercent val="0"/>
            <c:showBubbleSize val="0"/>
            <c:showLeaderLines val="0"/>
          </c:dLbls>
          <c:cat>
            <c:strLit>
              <c:ptCount val="3"/>
              <c:pt idx="0">
                <c:v>LT70</c:v>
              </c:pt>
              <c:pt idx="1">
                <c:v>70-85</c:v>
              </c:pt>
              <c:pt idx="2">
                <c:v>GT85</c:v>
              </c:pt>
            </c:strLit>
          </c:cat>
          <c:val>
            <c:numLit>
              <c:ptCount val="3"/>
              <c:pt idx="0">
                <c:v>181.100000</c:v>
              </c:pt>
              <c:pt idx="1">
                <c:v>189.800000</c:v>
              </c:pt>
              <c:pt idx="2">
                <c:v>189.300000</c:v>
              </c:pt>
            </c:numLit>
          </c:val>
        </c:ser>
        <c:ser>
          <c:idx val="2"/>
          <c:order val="2"/>
          <c:tx>
            <c:v>38</c:v>
          </c:tx>
          <c:spPr>
            <a:solidFill>
              <a:srgbClr val="047BC1"/>
            </a:solidFill>
            <a:ln w="9525" cap="flat" cmpd="sng" algn="ctr">
              <a:solidFill>
                <a:srgbClr val="000000"/>
              </a:solidFill>
              <a:prstDash val="solid"/>
              <a:headEnd type="none"/>
              <a:tailEnd type="none"/>
            </a:ln>
            <a:effectLst/>
          </c:spPr>
          <c:invertIfNegative val="0"/>
          <c:dLbls>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r>
                  <a:rPr b="0" i="0" strike="noStrike" sz="1000" u="none">
                    <a:solidFill>
                      <a:srgbClr val="000000"/>
                    </a:solidFill>
                    <a:latin typeface="Trebuchet MS"/>
                  </a:rPr>
                  <a:t/>
                </a:r>
                <a:endParaRPr>
                  <a:solidFill>
                    <a:srgbClr val="000000"/>
                  </a:solidFill>
                </a:endParaRPr>
              </a:p>
            </c:txPr>
            <c:dLblPos val="outEnd"/>
            <c:showLegendKey val="0"/>
            <c:showVal val="0"/>
            <c:showCatName val="0"/>
            <c:showSerName val="0"/>
            <c:showPercent val="0"/>
            <c:showBubbleSize val="0"/>
            <c:showLeaderLines val="0"/>
          </c:dLbls>
          <c:cat>
            <c:strLit>
              <c:ptCount val="3"/>
              <c:pt idx="0">
                <c:v>LT70</c:v>
              </c:pt>
              <c:pt idx="1">
                <c:v>70-85</c:v>
              </c:pt>
              <c:pt idx="2">
                <c:v>GT85</c:v>
              </c:pt>
            </c:strLit>
          </c:cat>
          <c:val>
            <c:numLit>
              <c:ptCount val="3"/>
              <c:pt idx="0">
                <c:v>184.800000</c:v>
              </c:pt>
              <c:pt idx="1">
                <c:v>189.000000</c:v>
              </c:pt>
              <c:pt idx="2">
                <c:v>185.200000</c:v>
              </c:pt>
            </c:numLit>
          </c:val>
        </c:ser>
        <c:ser>
          <c:idx val="3"/>
          <c:order val="3"/>
          <c:tx>
            <c:v>42</c:v>
          </c:tx>
          <c:spPr>
            <a:solidFill>
              <a:srgbClr val="808080"/>
            </a:solidFill>
            <a:ln w="9525" cap="flat" cmpd="sng" algn="ctr">
              <a:solidFill>
                <a:srgbClr val="000000"/>
              </a:solidFill>
              <a:prstDash val="solid"/>
              <a:headEnd type="none"/>
              <a:tailEnd type="none"/>
            </a:ln>
            <a:effectLst/>
          </c:spPr>
          <c:invertIfNegative val="0"/>
          <c:dLbls>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r>
                  <a:rPr b="0" i="0" strike="noStrike" sz="1000" u="none">
                    <a:solidFill>
                      <a:srgbClr val="000000"/>
                    </a:solidFill>
                    <a:latin typeface="Trebuchet MS"/>
                  </a:rPr>
                  <a:t/>
                </a:r>
                <a:endParaRPr>
                  <a:solidFill>
                    <a:srgbClr val="000000"/>
                  </a:solidFill>
                </a:endParaRPr>
              </a:p>
            </c:txPr>
            <c:dLblPos val="outEnd"/>
            <c:showLegendKey val="0"/>
            <c:showVal val="0"/>
            <c:showCatName val="0"/>
            <c:showSerName val="0"/>
            <c:showPercent val="0"/>
            <c:showBubbleSize val="0"/>
            <c:showLeaderLines val="0"/>
          </c:dLbls>
          <c:cat>
            <c:strLit>
              <c:ptCount val="3"/>
              <c:pt idx="0">
                <c:v>LT70</c:v>
              </c:pt>
              <c:pt idx="1">
                <c:v>70-85</c:v>
              </c:pt>
              <c:pt idx="2">
                <c:v>GT85</c:v>
              </c:pt>
            </c:strLit>
          </c:cat>
          <c:val>
            <c:numLit>
              <c:ptCount val="3"/>
              <c:pt idx="0">
                <c:v>181.500000</c:v>
              </c:pt>
              <c:pt idx="1">
                <c:v>184.900000</c:v>
              </c:pt>
              <c:pt idx="2">
                <c:v>185.500000</c:v>
              </c:pt>
            </c:numLit>
          </c:val>
        </c:ser>
        <c:gapWidth val="150"/>
        <c:overlap val="0"/>
        <c:axId val="0"/>
        <c:axId val="1"/>
      </c:barChart>
      <c:catAx>
        <c:axId val="0"/>
        <c:scaling>
          <c:orientation val="minMax"/>
        </c:scaling>
        <c:delete val="0"/>
        <c:axPos val="b"/>
        <c:numFmt formatCode="General" sourceLinked="1"/>
        <c:majorTickMark val="none"/>
        <c:minorTickMark val="none"/>
        <c:tickLblPos val="low"/>
        <c:spPr>
          <a:ln w="12700" cap="flat" cmpd="sng" algn="ctr">
            <a:solidFill>
              <a:srgbClr val="000000"/>
            </a:solidFill>
            <a:prstDash val="solid"/>
            <a:miter lim="400000"/>
            <a:headEnd type="none"/>
            <a:tailEnd type="none"/>
          </a:ln>
          <a:effectLst/>
        </c:spPr>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endParaRPr>
              <a:solidFill>
                <a:srgbClr val="000000"/>
              </a:solidFill>
            </a:endParaRPr>
          </a:p>
        </c:txPr>
        <c:crossAx val="1"/>
        <c:crosses val="autoZero"/>
        <c:auto val="1"/>
        <c:lblAlgn val="ctr"/>
        <c:noMultiLvlLbl val="1"/>
      </c:catAx>
      <c:valAx>
        <c:axId val="1"/>
        <c:scaling>
          <c:orientation val="minMax"/>
          <c:min val="150"/>
        </c:scaling>
        <c:delete val="0"/>
        <c:axPos val="l"/>
        <c:majorGridlines>
          <c:spPr>
            <a:ln w="12700" cap="flat" cmpd="sng" algn="ctr">
              <a:solidFill>
                <a:srgbClr val="888888"/>
              </a:solidFill>
              <a:prstDash val="solid"/>
              <a:headEnd type="none"/>
              <a:tailEnd type="none"/>
            </a:ln>
            <a:effectLst/>
          </c:spPr>
        </c:majorGridlines>
        <c:title>
          <c:tx>
            <c:rich>
              <a:bodyPr rot="-540000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Arial Bold"/>
                  </a:defRPr>
                </a:pPr>
                <a:r>
                  <a:rPr b="0" i="0" strike="noStrike" sz="1000" u="none">
                    <a:solidFill>
                      <a:srgbClr val="000000"/>
                    </a:solidFill>
                    <a:latin typeface="Arial Bold"/>
                  </a:rPr>
                  <a:t>Yield (Bu/A)</a:t>
                </a:r>
                <a:endParaRPr>
                  <a:solidFill>
                    <a:srgbClr val="000000"/>
                  </a:solidFill>
                </a:endParaRPr>
              </a:p>
            </c:rich>
          </c:tx>
          <c:layout/>
          <c:overlay val="1"/>
        </c:title>
        <c:numFmt formatCode="General" sourceLinked="1"/>
        <c:majorTickMark val="out"/>
        <c:minorTickMark val="none"/>
        <c:tickLblPos val="nextTo"/>
        <c:spPr>
          <a:ln w="12700" cap="flat" cmpd="sng" algn="ctr">
            <a:solidFill>
              <a:srgbClr val="000000"/>
            </a:solidFill>
            <a:prstDash val="solid"/>
            <a:miter lim="400000"/>
            <a:headEnd type="none"/>
            <a:tailEnd type="none"/>
          </a:ln>
          <a:effectLst/>
        </c:spPr>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endParaRPr>
              <a:solidFill>
                <a:srgbClr val="000000"/>
              </a:solidFill>
            </a:endParaRPr>
          </a:p>
        </c:txPr>
        <c:crossAx val="0"/>
        <c:crosses val="autoZero"/>
        <c:crossBetween val="between"/>
      </c:valAx>
      <c:spPr>
        <a:solidFill>
          <a:srgbClr val="FFFFFF"/>
        </a:solidFill>
        <a:ln>
          <a:noFill/>
        </a:ln>
        <a:effectLst/>
      </c:spPr>
    </c:plotArea>
    <c:legend>
      <c:legendPos val="b"/>
      <c:layout>
        <c:manualLayout>
          <c:xMode val="edge"/>
          <c:yMode val="edge"/>
          <c:x val="0.316538"/>
          <c:y val="0.961422"/>
          <c:w val="0.452484"/>
          <c:h val="0.0510783"/>
        </c:manualLayout>
      </c:layout>
      <c:overlay val="1"/>
      <c:spPr>
        <a:noFill/>
        <a:ln>
          <a:noFill/>
        </a:ln>
        <a:effectLst/>
      </c:spPr>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endParaRPr>
            <a:solidFill>
              <a:srgbClr val="000000"/>
            </a:solidFill>
          </a:endParaRPr>
        </a:p>
      </c:txPr>
    </c:legend>
    <c:plotVisOnly val="1"/>
    <c:dispBlanksAs val="gap"/>
  </c:chart>
  <c:spPr>
    <a:solidFill>
      <a:srgbClr val="FFFFFF"/>
    </a:solidFill>
    <a:ln>
      <a:noFill/>
    </a:ln>
    <a:effectLst/>
  </c:spPr>
</c:chartSpace>
</file>

<file path=xl/charts/chart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spcFirstLastPara="1" vertOverflow="overflow" horzOverflow="overflow" vert="horz" wrap="square" lIns="91440" tIns="45720" rIns="91440" bIns="45720" numCol="1" spcCol="38100" rtlCol="0" anchor="t" upright="0">
            <a:prstTxWarp prst="textNoShape"/>
            <a:noAutofit/>
          </a:bodyPr>
          <a:lstStyle/>
          <a:p>
            <a:pPr>
              <a:defRPr>
                <a:solidFill>
                  <a:srgbClr val="000000"/>
                </a:solidFill>
              </a:defRPr>
            </a:pPr>
            <a:endParaRPr>
              <a:solidFill>
                <a:srgbClr val="000000"/>
              </a:solidFill>
            </a:endParaRPr>
          </a:p>
        </c:rich>
      </c:tx>
      <c:layout/>
      <c:overlay val="1"/>
    </c:title>
    <c:autoTitleDeleted val="1"/>
    <c:plotArea>
      <c:layout>
        <c:manualLayout>
          <c:layoutTarget val="inner"/>
          <c:xMode val="edge"/>
          <c:yMode val="edge"/>
          <c:x val="0.126663"/>
          <c:y val="0.0381581"/>
          <c:w val="0.873337"/>
          <c:h val="0.683983"/>
        </c:manualLayout>
      </c:layout>
      <c:lineChart>
        <c:grouping val="standard"/>
        <c:varyColors val="0"/>
        <c:ser>
          <c:idx val="0"/>
          <c:order val="0"/>
          <c:tx>
            <c:v>140-180</c:v>
          </c:tx>
          <c:spPr>
            <a:solidFill>
              <a:srgbClr val="C0504D"/>
            </a:solidFill>
            <a:ln>
              <a:noFill/>
            </a:ln>
            <a:effectLst/>
          </c:spPr>
          <c:marker>
            <c:symbol val="diamond"/>
            <c:size val="5"/>
            <c:spPr>
              <a:solidFill>
                <a:srgbClr val="C0504D"/>
              </a:solidFill>
              <a:ln w="9525" cap="flat" cmpd="sng" algn="ctr">
                <a:solidFill>
                  <a:srgbClr val="C0504D"/>
                </a:solidFill>
                <a:prstDash val="solid"/>
                <a:headEnd type="none"/>
                <a:tailEnd type="none"/>
              </a:ln>
              <a:effectLst/>
            </c:spPr>
          </c:marker>
          <c:dLbls>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r>
                  <a:rPr b="0" i="0" strike="noStrike" sz="1000" u="none">
                    <a:solidFill>
                      <a:srgbClr val="000000"/>
                    </a:solidFill>
                    <a:latin typeface="Trebuchet MS"/>
                  </a:rPr>
                  <a:t/>
                </a:r>
                <a:endParaRPr>
                  <a:solidFill>
                    <a:srgbClr val="000000"/>
                  </a:solidFill>
                </a:endParaRPr>
              </a:p>
            </c:txPr>
            <c:dLblPos val="t"/>
            <c:showLegendKey val="0"/>
            <c:showVal val="0"/>
            <c:showCatName val="0"/>
            <c:showSerName val="0"/>
            <c:showPercent val="0"/>
            <c:showBubbleSize val="0"/>
            <c:showLeaderLines val="0"/>
          </c:dLbls>
          <c:trendline>
            <c:spPr>
              <a:noFill/>
              <a:ln w="38100" cap="flat" cmpd="sng" algn="ctr">
                <a:solidFill>
                  <a:srgbClr val="C0504D"/>
                </a:solidFill>
                <a:prstDash val="solid"/>
                <a:headEnd type="none"/>
                <a:tailEnd type="none"/>
              </a:ln>
              <a:effectLst>
                <a:outerShdw sx="100000" sy="100000" kx="0" ky="0" algn="tl" rotWithShape="1" blurRad="12700" dist="25400" dir="7320000">
                  <a:srgbClr val="000000">
                    <a:alpha val="25000"/>
                  </a:srgbClr>
                </a:outerShdw>
              </a:effectLst>
            </c:spPr>
            <c:trendlineType val="poly"/>
            <c:order val="2"/>
            <c:forward val="0"/>
            <c:backward val="0"/>
            <c:dispRSqr val="0"/>
            <c:dispEq val="0"/>
          </c:trendline>
          <c:cat>
            <c:strLit>
              <c:ptCount val="4"/>
              <c:pt idx="0">
                <c:v>30</c:v>
              </c:pt>
              <c:pt idx="1">
                <c:v>34</c:v>
              </c:pt>
              <c:pt idx="2">
                <c:v>38</c:v>
              </c:pt>
              <c:pt idx="3">
                <c:v>42</c:v>
              </c:pt>
            </c:strLit>
          </c:cat>
          <c:val>
            <c:numLit>
              <c:ptCount val="4"/>
              <c:pt idx="0">
                <c:v>0.000000</c:v>
              </c:pt>
              <c:pt idx="1">
                <c:v>0.000000</c:v>
              </c:pt>
              <c:pt idx="2">
                <c:v>0.000000</c:v>
              </c:pt>
              <c:pt idx="3">
                <c:v>0.000000</c:v>
              </c:pt>
            </c:numLit>
          </c:val>
          <c:smooth val="0"/>
        </c:ser>
        <c:ser>
          <c:idx val="1"/>
          <c:order val="1"/>
          <c:tx>
            <c:v>180-220</c:v>
          </c:tx>
          <c:spPr>
            <a:solidFill>
              <a:srgbClr val="047BC1"/>
            </a:solidFill>
            <a:ln>
              <a:noFill/>
            </a:ln>
            <a:effectLst/>
          </c:spPr>
          <c:marker>
            <c:symbol val="diamond"/>
            <c:size val="5"/>
            <c:spPr>
              <a:solidFill>
                <a:srgbClr val="047BC1"/>
              </a:solidFill>
              <a:ln w="9525" cap="flat" cmpd="sng" algn="ctr">
                <a:solidFill>
                  <a:srgbClr val="047BC1"/>
                </a:solidFill>
                <a:prstDash val="solid"/>
                <a:headEnd type="none"/>
                <a:tailEnd type="none"/>
              </a:ln>
              <a:effectLst/>
            </c:spPr>
          </c:marker>
          <c:dLbls>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r>
                  <a:rPr b="0" i="0" strike="noStrike" sz="1000" u="none">
                    <a:solidFill>
                      <a:srgbClr val="000000"/>
                    </a:solidFill>
                    <a:latin typeface="Trebuchet MS"/>
                  </a:rPr>
                  <a:t/>
                </a:r>
                <a:endParaRPr>
                  <a:solidFill>
                    <a:srgbClr val="000000"/>
                  </a:solidFill>
                </a:endParaRPr>
              </a:p>
            </c:txPr>
            <c:dLblPos val="t"/>
            <c:showLegendKey val="0"/>
            <c:showVal val="0"/>
            <c:showCatName val="0"/>
            <c:showSerName val="0"/>
            <c:showPercent val="0"/>
            <c:showBubbleSize val="0"/>
            <c:showLeaderLines val="0"/>
          </c:dLbls>
          <c:trendline>
            <c:spPr>
              <a:noFill/>
              <a:ln w="38100" cap="flat" cmpd="sng" algn="ctr">
                <a:solidFill>
                  <a:srgbClr val="047BC1"/>
                </a:solidFill>
                <a:prstDash val="solid"/>
                <a:headEnd type="none"/>
                <a:tailEnd type="none"/>
              </a:ln>
              <a:effectLst>
                <a:outerShdw sx="100000" sy="100000" kx="0" ky="0" algn="tl" rotWithShape="1" blurRad="12700" dist="25400" dir="7320000">
                  <a:srgbClr val="000000">
                    <a:alpha val="25000"/>
                  </a:srgbClr>
                </a:outerShdw>
              </a:effectLst>
            </c:spPr>
            <c:trendlineType val="poly"/>
            <c:order val="2"/>
            <c:forward val="0"/>
            <c:backward val="0"/>
            <c:dispRSqr val="0"/>
            <c:dispEq val="0"/>
          </c:trendline>
          <c:cat>
            <c:strLit>
              <c:ptCount val="4"/>
              <c:pt idx="0">
                <c:v>30</c:v>
              </c:pt>
              <c:pt idx="1">
                <c:v>34</c:v>
              </c:pt>
              <c:pt idx="2">
                <c:v>38</c:v>
              </c:pt>
              <c:pt idx="3">
                <c:v>42</c:v>
              </c:pt>
            </c:strLit>
          </c:cat>
          <c:val>
            <c:numLit>
              <c:ptCount val="4"/>
              <c:pt idx="0">
                <c:v>200.000000</c:v>
              </c:pt>
              <c:pt idx="1">
                <c:v>201.800000</c:v>
              </c:pt>
              <c:pt idx="2">
                <c:v>199.200000</c:v>
              </c:pt>
              <c:pt idx="3">
                <c:v>198.300000</c:v>
              </c:pt>
            </c:numLit>
          </c:val>
          <c:smooth val="0"/>
        </c:ser>
        <c:ser>
          <c:idx val="2"/>
          <c:order val="2"/>
          <c:tx>
            <c:v>GT220</c:v>
          </c:tx>
          <c:spPr>
            <a:solidFill>
              <a:srgbClr val="00B050"/>
            </a:solidFill>
            <a:ln>
              <a:noFill/>
            </a:ln>
            <a:effectLst/>
          </c:spPr>
          <c:marker>
            <c:symbol val="diamond"/>
            <c:size val="5"/>
            <c:spPr>
              <a:solidFill>
                <a:srgbClr val="00B050"/>
              </a:solidFill>
              <a:ln w="9525" cap="flat" cmpd="sng" algn="ctr">
                <a:solidFill>
                  <a:srgbClr val="00B050"/>
                </a:solidFill>
                <a:prstDash val="solid"/>
                <a:headEnd type="none"/>
                <a:tailEnd type="none"/>
              </a:ln>
              <a:effectLst/>
            </c:spPr>
          </c:marker>
          <c:dLbls>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r>
                  <a:rPr b="0" i="0" strike="noStrike" sz="1000" u="none">
                    <a:solidFill>
                      <a:srgbClr val="000000"/>
                    </a:solidFill>
                    <a:latin typeface="Trebuchet MS"/>
                  </a:rPr>
                  <a:t/>
                </a:r>
                <a:endParaRPr>
                  <a:solidFill>
                    <a:srgbClr val="000000"/>
                  </a:solidFill>
                </a:endParaRPr>
              </a:p>
            </c:txPr>
            <c:dLblPos val="t"/>
            <c:showLegendKey val="0"/>
            <c:showVal val="0"/>
            <c:showCatName val="0"/>
            <c:showSerName val="0"/>
            <c:showPercent val="0"/>
            <c:showBubbleSize val="0"/>
            <c:showLeaderLines val="0"/>
          </c:dLbls>
          <c:trendline>
            <c:spPr>
              <a:noFill/>
              <a:ln w="38100" cap="flat" cmpd="sng" algn="ctr">
                <a:solidFill>
                  <a:srgbClr val="00B050"/>
                </a:solidFill>
                <a:prstDash val="solid"/>
                <a:headEnd type="none"/>
                <a:tailEnd type="none"/>
              </a:ln>
              <a:effectLst>
                <a:outerShdw sx="100000" sy="100000" kx="0" ky="0" algn="tl" rotWithShape="1" blurRad="12700" dist="25400" dir="7320000">
                  <a:srgbClr val="000000">
                    <a:alpha val="25000"/>
                  </a:srgbClr>
                </a:outerShdw>
              </a:effectLst>
            </c:spPr>
            <c:trendlineType val="poly"/>
            <c:order val="2"/>
            <c:forward val="0"/>
            <c:backward val="0"/>
            <c:dispRSqr val="0"/>
            <c:dispEq val="0"/>
          </c:trendline>
          <c:cat>
            <c:strLit>
              <c:ptCount val="4"/>
              <c:pt idx="0">
                <c:v>30</c:v>
              </c:pt>
              <c:pt idx="1">
                <c:v>34</c:v>
              </c:pt>
              <c:pt idx="2">
                <c:v>38</c:v>
              </c:pt>
              <c:pt idx="3">
                <c:v>42</c:v>
              </c:pt>
            </c:strLit>
          </c:cat>
          <c:val>
            <c:numLit>
              <c:ptCount val="4"/>
              <c:pt idx="0">
                <c:v>229.600000</c:v>
              </c:pt>
              <c:pt idx="1">
                <c:v>236.800000</c:v>
              </c:pt>
              <c:pt idx="2">
                <c:v>238.700000</c:v>
              </c:pt>
              <c:pt idx="3">
                <c:v>236.300000</c:v>
              </c:pt>
            </c:numLit>
          </c:val>
          <c:smooth val="0"/>
        </c:ser>
        <c:ser>
          <c:idx val="3"/>
          <c:order val="3"/>
          <c:tx>
            <c:v>Average</c:v>
          </c:tx>
          <c:spPr>
            <a:solidFill>
              <a:srgbClr val="000000"/>
            </a:solidFill>
            <a:ln>
              <a:noFill/>
            </a:ln>
            <a:effectLst/>
          </c:spPr>
          <c:marker>
            <c:symbol val="diamond"/>
            <c:size val="5"/>
            <c:spPr>
              <a:solidFill>
                <a:srgbClr val="000000"/>
              </a:solidFill>
              <a:ln w="9525" cap="flat" cmpd="sng" algn="ctr">
                <a:solidFill>
                  <a:srgbClr val="000000"/>
                </a:solidFill>
                <a:prstDash val="solid"/>
                <a:headEnd type="none"/>
                <a:tailEnd type="none"/>
              </a:ln>
              <a:effectLst/>
            </c:spPr>
          </c:marker>
          <c:dLbls>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r>
                  <a:rPr b="0" i="0" strike="noStrike" sz="1000" u="none">
                    <a:solidFill>
                      <a:srgbClr val="000000"/>
                    </a:solidFill>
                    <a:latin typeface="Trebuchet MS"/>
                  </a:rPr>
                  <a:t/>
                </a:r>
                <a:endParaRPr>
                  <a:solidFill>
                    <a:srgbClr val="000000"/>
                  </a:solidFill>
                </a:endParaRPr>
              </a:p>
            </c:txPr>
            <c:dLblPos val="t"/>
            <c:showLegendKey val="0"/>
            <c:showVal val="0"/>
            <c:showCatName val="0"/>
            <c:showSerName val="0"/>
            <c:showPercent val="0"/>
            <c:showBubbleSize val="0"/>
            <c:showLeaderLines val="0"/>
          </c:dLbls>
          <c:trendline>
            <c:spPr>
              <a:noFill/>
              <a:ln w="38100" cap="flat" cmpd="sng" algn="ctr">
                <a:solidFill>
                  <a:srgbClr val="000000"/>
                </a:solidFill>
                <a:prstDash val="solid"/>
                <a:headEnd type="none"/>
                <a:tailEnd type="none"/>
              </a:ln>
              <a:effectLst>
                <a:outerShdw sx="100000" sy="100000" kx="0" ky="0" algn="tl" rotWithShape="1" blurRad="12700" dist="25400" dir="7320000">
                  <a:srgbClr val="000000">
                    <a:alpha val="25000"/>
                  </a:srgbClr>
                </a:outerShdw>
              </a:effectLst>
            </c:spPr>
            <c:trendlineType val="poly"/>
            <c:order val="2"/>
            <c:forward val="0"/>
            <c:backward val="0"/>
            <c:dispRSqr val="0"/>
            <c:dispEq val="0"/>
          </c:trendline>
          <c:cat>
            <c:strLit>
              <c:ptCount val="4"/>
              <c:pt idx="0">
                <c:v>30</c:v>
              </c:pt>
              <c:pt idx="1">
                <c:v>34</c:v>
              </c:pt>
              <c:pt idx="2">
                <c:v>38</c:v>
              </c:pt>
              <c:pt idx="3">
                <c:v>42</c:v>
              </c:pt>
            </c:strLit>
          </c:cat>
          <c:val>
            <c:numLit>
              <c:ptCount val="4"/>
              <c:pt idx="0">
                <c:v>0.000000</c:v>
              </c:pt>
              <c:pt idx="1">
                <c:v>0.000000</c:v>
              </c:pt>
              <c:pt idx="2">
                <c:v>0.000000</c:v>
              </c:pt>
              <c:pt idx="3">
                <c:v>0.000000</c:v>
              </c:pt>
            </c:numLit>
          </c:val>
          <c:smooth val="0"/>
        </c:ser>
        <c:marker val="1"/>
        <c:axId val="0"/>
        <c:axId val="1"/>
      </c:lineChart>
      <c:catAx>
        <c:axId val="0"/>
        <c:scaling>
          <c:orientation val="minMax"/>
        </c:scaling>
        <c:delete val="0"/>
        <c:axPos val="b"/>
        <c:numFmt formatCode="0" sourceLinked="0"/>
        <c:majorTickMark val="out"/>
        <c:minorTickMark val="none"/>
        <c:tickLblPos val="low"/>
        <c:spPr>
          <a:ln w="12700" cap="flat" cmpd="sng" algn="ctr">
            <a:solidFill>
              <a:srgbClr val="000000"/>
            </a:solidFill>
            <a:prstDash val="solid"/>
            <a:miter lim="400000"/>
            <a:headEnd type="none"/>
            <a:tailEnd type="none"/>
          </a:ln>
          <a:effectLst/>
        </c:spPr>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endParaRPr>
              <a:solidFill>
                <a:srgbClr val="000000"/>
              </a:solidFill>
            </a:endParaRPr>
          </a:p>
        </c:txPr>
        <c:crossAx val="1"/>
        <c:crosses val="autoZero"/>
        <c:auto val="1"/>
        <c:lblAlgn val="ctr"/>
        <c:noMultiLvlLbl val="1"/>
      </c:catAx>
      <c:valAx>
        <c:axId val="1"/>
        <c:scaling>
          <c:orientation val="minMax"/>
          <c:max val="240"/>
          <c:min val="190"/>
        </c:scaling>
        <c:delete val="0"/>
        <c:axPos val="l"/>
        <c:majorGridlines>
          <c:spPr>
            <a:ln w="12700" cap="flat" cmpd="sng" algn="ctr">
              <a:solidFill>
                <a:srgbClr val="888888"/>
              </a:solidFill>
              <a:prstDash val="solid"/>
              <a:headEnd type="none"/>
              <a:tailEnd type="none"/>
            </a:ln>
            <a:effectLst/>
          </c:spPr>
        </c:majorGridlines>
        <c:title>
          <c:tx>
            <c:rich>
              <a:bodyPr rot="-540000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Arial Bold"/>
                  </a:defRPr>
                </a:pPr>
                <a:r>
                  <a:rPr b="0" i="0" strike="noStrike" sz="1000" u="none">
                    <a:solidFill>
                      <a:srgbClr val="000000"/>
                    </a:solidFill>
                    <a:latin typeface="Arial Bold"/>
                  </a:rPr>
                  <a:t>Yield (Bu/A)</a:t>
                </a:r>
                <a:endParaRPr>
                  <a:solidFill>
                    <a:srgbClr val="000000"/>
                  </a:solidFill>
                </a:endParaRPr>
              </a:p>
            </c:rich>
          </c:tx>
          <c:layout/>
          <c:overlay val="1"/>
        </c:title>
        <c:numFmt formatCode="General" sourceLinked="1"/>
        <c:majorTickMark val="out"/>
        <c:minorTickMark val="none"/>
        <c:tickLblPos val="nextTo"/>
        <c:spPr>
          <a:ln w="12700" cap="flat" cmpd="sng" algn="ctr">
            <a:solidFill>
              <a:srgbClr val="000000"/>
            </a:solidFill>
            <a:prstDash val="solid"/>
            <a:miter lim="400000"/>
            <a:headEnd type="none"/>
            <a:tailEnd type="none"/>
          </a:ln>
          <a:effectLst/>
        </c:spPr>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endParaRPr>
              <a:solidFill>
                <a:srgbClr val="000000"/>
              </a:solidFill>
            </a:endParaRPr>
          </a:p>
        </c:txPr>
        <c:crossAx val="0"/>
        <c:crosses val="autoZero"/>
        <c:crossBetween val="between"/>
        <c:majorUnit val="12.5"/>
        <c:minorUnit val="50"/>
      </c:valAx>
      <c:spPr>
        <a:solidFill>
          <a:srgbClr val="FFFFFF"/>
        </a:solidFill>
        <a:ln>
          <a:noFill/>
        </a:ln>
        <a:effectLst/>
      </c:spPr>
    </c:plotArea>
    <c:legend>
      <c:legendPos val="b"/>
      <c:layout>
        <c:manualLayout>
          <c:xMode val="edge"/>
          <c:yMode val="edge"/>
          <c:x val="0.330414"/>
          <c:y val="0.923684"/>
          <c:w val="0.443906"/>
          <c:h val="0.0888163"/>
        </c:manualLayout>
      </c:layout>
      <c:overlay val="1"/>
      <c:spPr>
        <a:noFill/>
        <a:ln>
          <a:noFill/>
        </a:ln>
        <a:effectLst/>
      </c:spPr>
      <c:txPr>
        <a:bodyPr rot="0" spcFirstLastPara="1" vertOverflow="overflow" horzOverflow="overflow" vert="horz" wrap="square" lIns="91440" tIns="45720" rIns="91440" bIns="45720" numCol="1" spcCol="38100" rtlCol="0" anchor="t" upright="0">
          <a:prstTxWarp prst="textNoShape"/>
          <a:noAutofit/>
        </a:bodyPr>
        <a:lstStyle/>
        <a:p>
          <a:pPr>
            <a:defRPr b="0" i="0" strike="noStrike" sz="1000" u="none">
              <a:solidFill>
                <a:srgbClr val="000000"/>
              </a:solidFill>
              <a:latin typeface="Trebuchet MS"/>
            </a:defRPr>
          </a:pPr>
          <a:endParaRPr>
            <a:solidFill>
              <a:srgbClr val="000000"/>
            </a:solidFill>
          </a:endParaRPr>
        </a:p>
      </c:txPr>
    </c:legend>
    <c:plotVisOnly val="1"/>
    <c:dispBlanksAs val="gap"/>
  </c:chart>
  <c:spPr>
    <a:solidFill>
      <a:srgbClr val="FFFFFF"/>
    </a:solidFill>
    <a:ln>
      <a:noFill/>
    </a:ln>
    <a:effectLst/>
  </c:spPr>
</c:chartSpace>
</file>

<file path=xl/drawings/_rels/drawing.xml.rels><?xml version="1.0" encoding="UTF-8" standalone="yes"?><Relationships xmlns="http://schemas.openxmlformats.org/package/2006/relationships"><Relationship Id="rId1" Type="http://schemas.openxmlformats.org/officeDocument/2006/relationships/image" Target="../media/image.jpg"/><Relationship Id="rId2" Type="http://schemas.openxmlformats.org/officeDocument/2006/relationships/chart" Target="../charts/chart.xml"/><Relationship Id="rId3" Type="http://schemas.openxmlformats.org/officeDocument/2006/relationships/chart" Target="../charts/chart1.xml"/><Relationship Id="rId4" Type="http://schemas.openxmlformats.org/officeDocument/2006/relationships/chart" Target="../charts/chart2.xml"/><Relationship Id="rId5" Type="http://schemas.openxmlformats.org/officeDocument/2006/relationships/image" Target="../media/image.png"/></Relationships>

</file>

<file path=xl/drawings/drawing.xml><?xml version="1.0" encoding="utf-8"?>
<xdr:wsDr xmlns:r="http://schemas.openxmlformats.org/officeDocument/2006/relationships" xmlns:a="http://schemas.openxmlformats.org/drawingml/2006/main" xmlns:xdr="http://schemas.openxmlformats.org/drawingml/2006/spreadsheetDrawing">
  <xdr:twoCellAnchor>
    <xdr:from>
      <xdr:col>10</xdr:col>
      <xdr:colOff>344650</xdr:colOff>
      <xdr:row>0</xdr:row>
      <xdr:rowOff>60960</xdr:rowOff>
    </xdr:from>
    <xdr:to>
      <xdr:col>11</xdr:col>
      <xdr:colOff>1315439</xdr:colOff>
      <xdr:row>0</xdr:row>
      <xdr:rowOff>731520</xdr:rowOff>
    </xdr:to>
    <xdr:pic>
      <xdr:nvPicPr>
        <xdr:cNvPr id="2" name="image.jpg" descr="DuPont Pioneer.jpg"/>
        <xdr:cNvPicPr/>
      </xdr:nvPicPr>
      <xdr:blipFill rotWithShape="1">
        <a:blip r:embed="rId1">
          <a:extLst/>
        </a:blip>
        <a:srcRect l="0" t="0" r="0" b="0"/>
        <a:stretch>
          <a:fillRect/>
        </a:stretch>
      </xdr:blipFill>
      <xdr:spPr>
        <a:xfrm>
          <a:off x="9564850" y="60960"/>
          <a:ext cx="1783590" cy="670560"/>
        </a:xfrm>
        <a:prstGeom prst="rect">
          <a:avLst/>
        </a:prstGeom>
        <a:noFill/>
        <a:ln>
          <a:noFill/>
        </a:ln>
        <a:effectLst/>
        <a:extLst/>
      </xdr:spPr>
    </xdr:pic>
    <xdr:clientData/>
  </xdr:twoCellAnchor>
  <xdr:twoCellAnchor>
    <xdr:from>
      <xdr:col>6</xdr:col>
      <xdr:colOff>5985</xdr:colOff>
      <xdr:row>7</xdr:row>
      <xdr:rowOff>136607</xdr:rowOff>
    </xdr:from>
    <xdr:to>
      <xdr:col>11</xdr:col>
      <xdr:colOff>1391589</xdr:colOff>
      <xdr:row>18</xdr:row>
      <xdr:rowOff>159946</xdr:rowOff>
    </xdr:to>
    <xdr:graphicFrame>
      <xdr:nvGraphicFramePr>
        <xdr:cNvPr id="3" name="Chart 3"/>
        <xdr:cNvGraphicFramePr/>
      </xdr:nvGraphicFramePr>
      <xdr:xfrm>
        <a:off x="7448185" y="2691689"/>
        <a:ext cx="3976405" cy="2931639"/>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0</xdr:col>
      <xdr:colOff>47241</xdr:colOff>
      <xdr:row>21</xdr:row>
      <xdr:rowOff>92691</xdr:rowOff>
    </xdr:from>
    <xdr:to>
      <xdr:col>4</xdr:col>
      <xdr:colOff>837887</xdr:colOff>
      <xdr:row>40</xdr:row>
      <xdr:rowOff>151549</xdr:rowOff>
    </xdr:to>
    <xdr:graphicFrame>
      <xdr:nvGraphicFramePr>
        <xdr:cNvPr id="4" name="Chart 4"/>
        <xdr:cNvGraphicFramePr/>
      </xdr:nvGraphicFramePr>
      <xdr:xfrm>
        <a:off x="47241" y="6514287"/>
        <a:ext cx="5464247" cy="3621208"/>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4</xdr:col>
      <xdr:colOff>1023664</xdr:colOff>
      <xdr:row>22</xdr:row>
      <xdr:rowOff>15017</xdr:rowOff>
    </xdr:from>
    <xdr:to>
      <xdr:col>11</xdr:col>
      <xdr:colOff>1241746</xdr:colOff>
      <xdr:row>41</xdr:row>
      <xdr:rowOff>126447</xdr:rowOff>
    </xdr:to>
    <xdr:graphicFrame>
      <xdr:nvGraphicFramePr>
        <xdr:cNvPr id="5" name="Chart 5"/>
        <xdr:cNvGraphicFramePr/>
      </xdr:nvGraphicFramePr>
      <xdr:xfrm>
        <a:off x="5697264" y="6639813"/>
        <a:ext cx="5577483" cy="3661080"/>
      </xdr:xfrm>
      <a:graphic xmlns:a="http://schemas.openxmlformats.org/drawingml/2006/main">
        <a:graphicData uri="http://schemas.openxmlformats.org/drawingml/2006/chart">
          <c:chart xmlns:c="http://schemas.openxmlformats.org/drawingml/2006/chart" r:id="rId4"/>
        </a:graphicData>
      </a:graphic>
    </xdr:graphicFrame>
    <xdr:clientData/>
  </xdr:twoCellAnchor>
  <xdr:twoCellAnchor>
    <xdr:from>
      <xdr:col>1</xdr:col>
      <xdr:colOff>83819</xdr:colOff>
      <xdr:row>65</xdr:row>
      <xdr:rowOff>49528</xdr:rowOff>
    </xdr:from>
    <xdr:to>
      <xdr:col>11</xdr:col>
      <xdr:colOff>797559</xdr:colOff>
      <xdr:row>124</xdr:row>
      <xdr:rowOff>146684</xdr:rowOff>
    </xdr:to>
    <xdr:pic>
      <xdr:nvPicPr>
        <xdr:cNvPr id="6" name="image.png"/>
        <xdr:cNvPicPr/>
      </xdr:nvPicPr>
      <xdr:blipFill rotWithShape="1">
        <a:blip r:embed="rId5">
          <a:extLst/>
        </a:blip>
        <a:srcRect l="0" t="0" r="0" b="0"/>
        <a:stretch>
          <a:fillRect/>
        </a:stretch>
      </xdr:blipFill>
      <xdr:spPr>
        <a:xfrm>
          <a:off x="896619" y="14795974"/>
          <a:ext cx="9933941" cy="11063605"/>
        </a:xfrm>
        <a:prstGeom prst="rect">
          <a:avLst/>
        </a:prstGeom>
        <a:noFill/>
        <a:ln>
          <a:noFill/>
        </a:ln>
        <a:effectLst/>
        <a:extLst/>
      </xdr:spPr>
    </xdr:pic>
    <xdr:clientData/>
  </xdr:twoCellAnchor>
</xdr:wsDr>
</file>

<file path=xl/worksheets/_rels/sheet.xml.rels><?xml version="1.0" encoding="UTF-8" standalone="yes"?><Relationships xmlns="http://schemas.openxmlformats.org/package/2006/relationships"><Relationship Id="rId1" Type="http://schemas.openxmlformats.org/officeDocument/2006/relationships/drawing" Target="../drawings/drawing.xml"/><Relationship Id="rId2" Type="http://schemas.openxmlformats.org/officeDocument/2006/relationships/vmlDrawing" Target="../drawings/vmlDrawing.vml"/></Relationships>

</file>

<file path=xl/worksheets/sheet.xml><?xml version="1.0" encoding="utf-8"?>
<worksheet xmlns:r="http://schemas.openxmlformats.org/officeDocument/2006/relationships" xmlns="http://schemas.openxmlformats.org/spreadsheetml/2006/main">
  <sheetPr>
    <pageSetUpPr fitToPage="1"/>
  </sheetPr>
  <dimension ref="A1:L138"/>
  <sheetViews>
    <sheetView workbookViewId="0" showGridLines="0" defaultGridColor="1"/>
  </sheetViews>
  <sheetFormatPr defaultColWidth="6.625" defaultRowHeight="12.75" customHeight="1" outlineLevelRow="0" outlineLevelCol="0"/>
  <cols>
    <col min="1" max="1" width="8" style="1" customWidth="1"/>
    <col min="2" max="2" width="14.5" style="1" customWidth="1"/>
    <col min="3" max="3" width="11.75" style="1" customWidth="1"/>
    <col min="4" max="4" width="11.75" style="1" customWidth="1"/>
    <col min="5" max="5" width="11.75" style="1" customWidth="1"/>
    <col min="6" max="6" width="15.5" style="1" customWidth="1"/>
    <col min="7" max="7" width="1" style="1" customWidth="1"/>
    <col min="8" max="8" width="6.5" style="1" customWidth="1"/>
    <col min="9" max="9" width="2" style="1" customWidth="1"/>
    <col min="10" max="10" width="8" style="1" customWidth="1"/>
    <col min="11" max="11" width="8" style="1" customWidth="1"/>
    <col min="12" max="12" width="15.5" style="1" customWidth="1"/>
    <col min="13" max="256" width="6.625" style="1" customWidth="1"/>
  </cols>
  <sheetData>
    <row r="1" ht="60" customHeight="1">
      <c r="A1" s="2"/>
      <c r="B1" s="3"/>
      <c r="C1" s="3"/>
      <c r="D1" s="3"/>
      <c r="E1" s="3"/>
      <c r="F1" s="3"/>
      <c r="G1" s="3"/>
      <c r="H1" s="3"/>
      <c r="I1" s="3"/>
      <c r="J1" s="3"/>
      <c r="K1" s="3"/>
      <c r="L1" s="4"/>
    </row>
    <row r="2" ht="28.05" customHeight="1">
      <c r="A2" t="s" s="5">
        <v>1</v>
      </c>
      <c r="B2" s="6"/>
      <c r="C2" t="s" s="7">
        <v>2</v>
      </c>
      <c r="D2" s="8"/>
      <c r="E2" s="9"/>
      <c r="F2" s="10"/>
      <c r="G2" s="10"/>
      <c r="H2" s="10"/>
      <c r="I2" s="10"/>
      <c r="J2" s="10"/>
      <c r="K2" s="10"/>
      <c r="L2" s="11"/>
    </row>
    <row r="3" ht="40.15" customHeight="1">
      <c r="A3" t="s" s="12">
        <v>3</v>
      </c>
      <c r="B3" s="13"/>
      <c r="C3" s="13"/>
      <c r="D3" s="14"/>
      <c r="E3" s="15">
        <f>VLOOKUP($A$3,'Chars'!$A$2:$AG$89,3,FALSE)</f>
        <v>113</v>
      </c>
      <c r="F3" s="16"/>
      <c r="G3" s="17">
        <f>VLOOKUP($A$3,'Chars'!$A$2:$AG$87,21,FALSE)</f>
        <v>2</v>
      </c>
      <c r="H3" s="18"/>
      <c r="I3" s="19">
        <f>VLOOKUP($A$3,'Chars'!$A$2:$AG$89,21,FALSE)</f>
        <v>2</v>
      </c>
      <c r="J3" t="s" s="20">
        <f>VLOOKUP($A$3,'Chars'!$A$2:$AG$89,20,FALSE)</f>
        <v>4</v>
      </c>
      <c r="K3" s="21"/>
      <c r="L3" s="22"/>
    </row>
    <row r="4" ht="19.9" customHeight="1">
      <c r="A4" t="s" s="23">
        <v>5</v>
      </c>
      <c r="B4" s="24">
        <f>VLOOKUP($A$3,'Chars'!$A$2:$AG$89,3,FALSE)</f>
        <v>113</v>
      </c>
      <c r="C4" s="25"/>
      <c r="D4" s="26"/>
      <c r="E4" t="s" s="27">
        <v>6</v>
      </c>
      <c r="F4" s="28"/>
      <c r="G4" s="29"/>
      <c r="H4" s="27">
        <f>VLOOKUP($A$3,'Chars'!$A$2:$AG$89,4,FALSE)</f>
        <v>111</v>
      </c>
      <c r="I4" s="28"/>
      <c r="J4" t="s" s="27">
        <v>7</v>
      </c>
      <c r="K4" s="28"/>
      <c r="L4" s="30">
        <f>VLOOKUP($A$3,'Chars'!$A$2:$AG$89,5,FALSE)</f>
        <v>110</v>
      </c>
    </row>
    <row r="5" ht="19.9" customHeight="1">
      <c r="A5" s="31"/>
      <c r="B5" s="32"/>
      <c r="C5" s="33"/>
      <c r="D5" s="34"/>
      <c r="E5" t="s" s="35">
        <v>8</v>
      </c>
      <c r="F5" s="36"/>
      <c r="G5" s="37"/>
      <c r="H5" s="35">
        <f>VLOOKUP($A$3,'Chars'!$A$2:$AG$89,6,FALSE)</f>
        <v>1380</v>
      </c>
      <c r="I5" s="36"/>
      <c r="J5" t="s" s="35">
        <v>9</v>
      </c>
      <c r="K5" s="36"/>
      <c r="L5" s="38">
        <f>VLOOKUP($A$3,'Chars'!$A$2:$AG$89,7,FALSE)</f>
        <v>2650</v>
      </c>
    </row>
    <row r="6" ht="8" customHeight="1">
      <c r="A6" s="39"/>
      <c r="B6" s="40"/>
      <c r="C6" s="40"/>
      <c r="D6" s="40"/>
      <c r="E6" s="40"/>
      <c r="F6" s="40"/>
      <c r="G6" s="40"/>
      <c r="H6" s="40"/>
      <c r="I6" s="40"/>
      <c r="J6" s="40"/>
      <c r="K6" s="40"/>
      <c r="L6" s="41"/>
    </row>
    <row r="7" ht="25.15" customHeight="1">
      <c r="A7" t="s" s="42">
        <v>10</v>
      </c>
      <c r="B7" s="43"/>
      <c r="C7" s="43"/>
      <c r="D7" s="43"/>
      <c r="E7" s="43"/>
      <c r="F7" s="43"/>
      <c r="G7" s="43"/>
      <c r="H7" s="43"/>
      <c r="I7" s="43"/>
      <c r="J7" s="43"/>
      <c r="K7" s="43"/>
      <c r="L7" s="44"/>
    </row>
    <row r="8" ht="19.9" customHeight="1">
      <c r="A8" t="s" s="45">
        <v>11</v>
      </c>
      <c r="B8" s="46"/>
      <c r="C8" s="46"/>
      <c r="D8" s="46"/>
      <c r="E8" s="47"/>
      <c r="F8" t="s" s="48">
        <v>12</v>
      </c>
      <c r="G8" s="49"/>
      <c r="H8" s="50"/>
      <c r="I8" t="s" s="51">
        <v>13</v>
      </c>
      <c r="J8" s="46"/>
      <c r="K8" s="46"/>
      <c r="L8" s="52"/>
    </row>
    <row r="9" ht="19.9" customHeight="1">
      <c r="A9" t="s" s="53">
        <v>14</v>
      </c>
      <c r="B9" s="54"/>
      <c r="C9" t="s" s="55">
        <f>'Suits2'!C8</f>
        <v>15</v>
      </c>
      <c r="D9" s="56"/>
      <c r="E9" s="54"/>
      <c r="F9" t="s" s="57">
        <v>16</v>
      </c>
      <c r="G9" s="58"/>
      <c r="H9" s="59"/>
      <c r="I9" s="60"/>
      <c r="J9" s="61"/>
      <c r="K9" s="62"/>
      <c r="L9" s="63"/>
    </row>
    <row r="10" ht="19.9" customHeight="1">
      <c r="A10" t="s" s="53">
        <v>17</v>
      </c>
      <c r="B10" s="54"/>
      <c r="C10" t="s" s="55">
        <f>'Suits2'!C4</f>
        <v>15</v>
      </c>
      <c r="D10" s="56"/>
      <c r="E10" s="54"/>
      <c r="F10" t="s" s="57">
        <v>18</v>
      </c>
      <c r="G10" s="64"/>
      <c r="H10" s="65"/>
      <c r="I10" s="66"/>
      <c r="J10" s="67"/>
      <c r="K10" s="68"/>
      <c r="L10" s="69"/>
    </row>
    <row r="11" ht="19.9" customHeight="1">
      <c r="A11" t="s" s="53">
        <v>19</v>
      </c>
      <c r="B11" s="54"/>
      <c r="C11" t="s" s="55">
        <f>'Suits2'!C9</f>
        <v>15</v>
      </c>
      <c r="D11" s="56"/>
      <c r="E11" s="54"/>
      <c r="F11" t="s" s="57">
        <v>20</v>
      </c>
      <c r="G11" s="64"/>
      <c r="H11" s="65"/>
      <c r="I11" s="66"/>
      <c r="J11" s="67"/>
      <c r="K11" s="68"/>
      <c r="L11" s="70"/>
    </row>
    <row r="12" ht="19.9" customHeight="1">
      <c r="A12" t="s" s="53">
        <v>21</v>
      </c>
      <c r="B12" s="54"/>
      <c r="C12" t="s" s="55">
        <f>'Suits2'!C6</f>
        <v>22</v>
      </c>
      <c r="D12" s="56"/>
      <c r="E12" s="54"/>
      <c r="F12" t="s" s="57">
        <v>23</v>
      </c>
      <c r="G12" s="64"/>
      <c r="H12" s="65"/>
      <c r="I12" s="66"/>
      <c r="J12" s="67"/>
      <c r="K12" s="68"/>
      <c r="L12" s="70"/>
    </row>
    <row r="13" ht="19.9" customHeight="1">
      <c r="A13" t="s" s="53">
        <v>24</v>
      </c>
      <c r="B13" s="54"/>
      <c r="C13" t="s" s="55">
        <f>'Suits2'!C10</f>
        <v>15</v>
      </c>
      <c r="D13" s="56"/>
      <c r="E13" s="54"/>
      <c r="F13" t="s" s="57">
        <v>25</v>
      </c>
      <c r="G13" s="64"/>
      <c r="H13" s="65"/>
      <c r="I13" s="66"/>
      <c r="J13" s="67"/>
      <c r="K13" s="68"/>
      <c r="L13" s="70"/>
    </row>
    <row r="14" ht="19.9" customHeight="1">
      <c r="A14" t="s" s="53">
        <v>26</v>
      </c>
      <c r="B14" s="54"/>
      <c r="C14" t="s" s="55">
        <f>'Suits2'!C5</f>
        <v>15</v>
      </c>
      <c r="D14" s="56"/>
      <c r="E14" s="54"/>
      <c r="F14" t="s" s="57">
        <v>27</v>
      </c>
      <c r="G14" s="64"/>
      <c r="H14" s="65"/>
      <c r="I14" s="66"/>
      <c r="J14" s="67"/>
      <c r="K14" s="68"/>
      <c r="L14" s="70"/>
    </row>
    <row r="15" ht="19.9" customHeight="1">
      <c r="A15" t="s" s="53">
        <v>28</v>
      </c>
      <c r="B15" s="54"/>
      <c r="C15" t="s" s="55">
        <f>'Suits2'!C7</f>
        <v>15</v>
      </c>
      <c r="D15" s="56"/>
      <c r="E15" s="54"/>
      <c r="F15" t="s" s="57">
        <v>29</v>
      </c>
      <c r="G15" s="64"/>
      <c r="H15" s="65"/>
      <c r="I15" s="71"/>
      <c r="J15" s="72"/>
      <c r="K15" s="73"/>
      <c r="L15" s="74"/>
    </row>
    <row r="16" ht="30" customHeight="1">
      <c r="A16" t="s" s="75">
        <v>30</v>
      </c>
      <c r="B16" s="76"/>
      <c r="C16" t="s" s="77">
        <v>31</v>
      </c>
      <c r="D16" s="78"/>
      <c r="E16" t="s" s="79">
        <v>32</v>
      </c>
      <c r="F16" t="s" s="57">
        <v>33</v>
      </c>
      <c r="G16" s="64"/>
      <c r="H16" s="80"/>
      <c r="I16" s="81"/>
      <c r="J16" s="72"/>
      <c r="K16" s="73"/>
      <c r="L16" s="74"/>
    </row>
    <row r="17" ht="19.9" customHeight="1">
      <c r="A17" t="s" s="82">
        <v>17</v>
      </c>
      <c r="B17" s="83"/>
      <c r="C17" t="s" s="84">
        <f>'Fungs2'!I5</f>
        <v>34</v>
      </c>
      <c r="D17" s="85"/>
      <c r="E17" s="86">
        <f>'Fungs2'!H5</f>
        <v>16.4</v>
      </c>
      <c r="F17" t="s" s="57">
        <v>35</v>
      </c>
      <c r="G17" s="64"/>
      <c r="H17" s="80"/>
      <c r="I17" s="81"/>
      <c r="J17" s="87"/>
      <c r="K17" s="88"/>
      <c r="L17" s="74"/>
    </row>
    <row r="18" ht="19.9" customHeight="1">
      <c r="A18" t="s" s="82">
        <v>36</v>
      </c>
      <c r="B18" s="89"/>
      <c r="C18" t="s" s="84">
        <f>'Fungs2'!I6</f>
        <v>37</v>
      </c>
      <c r="D18" s="85"/>
      <c r="E18" s="86">
        <f>'Fungs2'!H6</f>
        <v>4.9</v>
      </c>
      <c r="F18" t="s" s="57">
        <v>38</v>
      </c>
      <c r="G18" s="90"/>
      <c r="H18" s="90"/>
      <c r="I18" s="81"/>
      <c r="J18" s="91"/>
      <c r="K18" s="91"/>
      <c r="L18" s="74"/>
    </row>
    <row r="19" ht="25.15" customHeight="1">
      <c r="A19" t="s" s="92">
        <v>39</v>
      </c>
      <c r="B19" s="93"/>
      <c r="C19" s="94"/>
      <c r="D19" s="93"/>
      <c r="E19" s="95"/>
      <c r="F19" s="96"/>
      <c r="G19" s="97"/>
      <c r="H19" s="97"/>
      <c r="I19" s="98"/>
      <c r="J19" s="99"/>
      <c r="K19" s="99"/>
      <c r="L19" s="100"/>
    </row>
    <row r="20" ht="25.15" customHeight="1">
      <c r="A20" t="s" s="101">
        <v>40</v>
      </c>
      <c r="B20" s="102"/>
      <c r="C20" s="102"/>
      <c r="D20" s="102"/>
      <c r="E20" s="102"/>
      <c r="F20" t="s" s="103">
        <v>41</v>
      </c>
      <c r="G20" s="104"/>
      <c r="H20" s="104"/>
      <c r="I20" s="104"/>
      <c r="J20" s="104"/>
      <c r="K20" s="104"/>
      <c r="L20" s="105"/>
    </row>
    <row r="21" ht="25.15" customHeight="1">
      <c r="A21" s="106"/>
      <c r="B21" s="40"/>
      <c r="C21" s="40"/>
      <c r="D21" s="40"/>
      <c r="E21" s="107"/>
      <c r="F21" t="s" s="108">
        <v>42</v>
      </c>
      <c r="G21" s="109"/>
      <c r="H21" t="s" s="110">
        <v>43</v>
      </c>
      <c r="I21" s="111"/>
      <c r="J21" t="s" s="112">
        <v>44</v>
      </c>
      <c r="K21" t="s" s="112">
        <v>45</v>
      </c>
      <c r="L21" t="s" s="113">
        <v>46</v>
      </c>
    </row>
    <row r="22" ht="16" customHeight="1">
      <c r="A22" s="114"/>
      <c r="B22" s="115"/>
      <c r="C22" s="115"/>
      <c r="D22" s="115"/>
      <c r="E22" s="116"/>
      <c r="F22" t="s" s="117">
        <v>47</v>
      </c>
      <c r="G22" s="118"/>
      <c r="H22" s="119"/>
      <c r="I22" s="120"/>
      <c r="J22" s="121"/>
      <c r="K22" s="121"/>
      <c r="L22" s="122"/>
    </row>
    <row r="23" ht="15.5" customHeight="1">
      <c r="A23" s="114"/>
      <c r="B23" s="115"/>
      <c r="C23" s="115"/>
      <c r="D23" s="115"/>
      <c r="E23" s="115"/>
      <c r="F23" s="123"/>
      <c r="G23" s="123"/>
      <c r="H23" s="123"/>
      <c r="I23" s="123"/>
      <c r="J23" s="123"/>
      <c r="K23" s="123"/>
      <c r="L23" s="124"/>
    </row>
    <row r="24" ht="15" customHeight="1">
      <c r="A24" s="125"/>
      <c r="B24" s="115"/>
      <c r="C24" s="115"/>
      <c r="D24" s="115"/>
      <c r="E24" s="115"/>
      <c r="F24" s="115"/>
      <c r="G24" s="115"/>
      <c r="H24" s="115"/>
      <c r="I24" s="115"/>
      <c r="J24" s="115"/>
      <c r="K24" s="115"/>
      <c r="L24" s="70"/>
    </row>
    <row r="25" ht="15" customHeight="1">
      <c r="A25" s="114"/>
      <c r="B25" s="115"/>
      <c r="C25" s="115"/>
      <c r="D25" s="115"/>
      <c r="E25" s="115"/>
      <c r="F25" s="115"/>
      <c r="G25" s="115"/>
      <c r="H25" s="115"/>
      <c r="I25" s="115"/>
      <c r="J25" s="115"/>
      <c r="K25" s="115"/>
      <c r="L25" s="70"/>
    </row>
    <row r="26" ht="15" customHeight="1">
      <c r="A26" s="114"/>
      <c r="B26" s="115"/>
      <c r="C26" s="115"/>
      <c r="D26" s="115"/>
      <c r="E26" s="115"/>
      <c r="F26" s="115"/>
      <c r="G26" s="115"/>
      <c r="H26" s="115"/>
      <c r="I26" s="115"/>
      <c r="J26" s="115"/>
      <c r="K26" s="115"/>
      <c r="L26" s="70"/>
    </row>
    <row r="27" ht="15" customHeight="1">
      <c r="A27" s="114"/>
      <c r="B27" s="115"/>
      <c r="C27" s="115"/>
      <c r="D27" s="115"/>
      <c r="E27" s="115"/>
      <c r="F27" s="115"/>
      <c r="G27" s="115"/>
      <c r="H27" s="115"/>
      <c r="I27" s="115"/>
      <c r="J27" s="115"/>
      <c r="K27" s="115"/>
      <c r="L27" s="70"/>
    </row>
    <row r="28" ht="15" customHeight="1">
      <c r="A28" s="114"/>
      <c r="B28" s="115"/>
      <c r="C28" s="115"/>
      <c r="D28" s="115"/>
      <c r="E28" s="115"/>
      <c r="F28" s="115"/>
      <c r="G28" s="115"/>
      <c r="H28" s="115"/>
      <c r="I28" s="115"/>
      <c r="J28" s="115"/>
      <c r="K28" s="115"/>
      <c r="L28" s="70"/>
    </row>
    <row r="29" ht="15" customHeight="1">
      <c r="A29" s="114"/>
      <c r="B29" s="115"/>
      <c r="C29" s="115"/>
      <c r="D29" s="115"/>
      <c r="E29" s="115"/>
      <c r="F29" s="115"/>
      <c r="G29" s="115"/>
      <c r="H29" s="115"/>
      <c r="I29" s="115"/>
      <c r="J29" s="115"/>
      <c r="K29" s="115"/>
      <c r="L29" s="70"/>
    </row>
    <row r="30" ht="15" customHeight="1">
      <c r="A30" s="114"/>
      <c r="B30" s="115"/>
      <c r="C30" s="115"/>
      <c r="D30" s="115"/>
      <c r="E30" s="115"/>
      <c r="F30" s="115"/>
      <c r="G30" s="115"/>
      <c r="H30" s="115"/>
      <c r="I30" s="115"/>
      <c r="J30" s="115"/>
      <c r="K30" s="115"/>
      <c r="L30" s="70"/>
    </row>
    <row r="31" ht="15" customHeight="1">
      <c r="A31" s="114"/>
      <c r="B31" s="115"/>
      <c r="C31" s="115"/>
      <c r="D31" s="115"/>
      <c r="E31" s="115"/>
      <c r="F31" s="115"/>
      <c r="G31" s="115"/>
      <c r="H31" s="115"/>
      <c r="I31" s="115"/>
      <c r="J31" s="115"/>
      <c r="K31" s="115"/>
      <c r="L31" s="70"/>
    </row>
    <row r="32" ht="15" customHeight="1">
      <c r="A32" s="114"/>
      <c r="B32" s="115"/>
      <c r="C32" s="115"/>
      <c r="D32" s="115"/>
      <c r="E32" s="115"/>
      <c r="F32" s="115"/>
      <c r="G32" s="115"/>
      <c r="H32" s="115"/>
      <c r="I32" s="115"/>
      <c r="J32" s="115"/>
      <c r="K32" s="115"/>
      <c r="L32" s="70"/>
    </row>
    <row r="33" ht="9" customHeight="1">
      <c r="A33" s="114"/>
      <c r="B33" s="115"/>
      <c r="C33" s="115"/>
      <c r="D33" s="115"/>
      <c r="E33" s="115"/>
      <c r="F33" s="115"/>
      <c r="G33" s="115"/>
      <c r="H33" s="115"/>
      <c r="I33" s="115"/>
      <c r="J33" s="115"/>
      <c r="K33" s="115"/>
      <c r="L33" s="70"/>
    </row>
    <row r="34" ht="15" customHeight="1">
      <c r="A34" s="114"/>
      <c r="B34" s="115"/>
      <c r="C34" s="115"/>
      <c r="D34" s="115"/>
      <c r="E34" s="115"/>
      <c r="F34" s="115"/>
      <c r="G34" s="115"/>
      <c r="H34" s="115"/>
      <c r="I34" s="115"/>
      <c r="J34" s="115"/>
      <c r="K34" s="115"/>
      <c r="L34" s="70"/>
    </row>
    <row r="35" ht="15" customHeight="1">
      <c r="A35" s="114"/>
      <c r="B35" s="115"/>
      <c r="C35" s="115"/>
      <c r="D35" s="115"/>
      <c r="E35" s="115"/>
      <c r="F35" s="115"/>
      <c r="G35" s="115"/>
      <c r="H35" s="115"/>
      <c r="I35" s="115"/>
      <c r="J35" s="115"/>
      <c r="K35" s="115"/>
      <c r="L35" s="70"/>
    </row>
    <row r="36" ht="15" customHeight="1">
      <c r="A36" s="114"/>
      <c r="B36" s="115"/>
      <c r="C36" s="115"/>
      <c r="D36" s="115"/>
      <c r="E36" s="115"/>
      <c r="F36" s="115"/>
      <c r="G36" s="115"/>
      <c r="H36" s="115"/>
      <c r="I36" s="115"/>
      <c r="J36" s="115"/>
      <c r="K36" s="115"/>
      <c r="L36" s="70"/>
    </row>
    <row r="37" ht="15" customHeight="1">
      <c r="A37" s="114"/>
      <c r="B37" s="115"/>
      <c r="C37" s="115"/>
      <c r="D37" s="115"/>
      <c r="E37" s="115"/>
      <c r="F37" s="115"/>
      <c r="G37" s="115"/>
      <c r="H37" s="115"/>
      <c r="I37" s="115"/>
      <c r="J37" s="115"/>
      <c r="K37" s="115"/>
      <c r="L37" s="70"/>
    </row>
    <row r="38" ht="15" customHeight="1">
      <c r="A38" s="114"/>
      <c r="B38" s="115"/>
      <c r="C38" s="115"/>
      <c r="D38" s="115"/>
      <c r="E38" s="115"/>
      <c r="F38" s="115"/>
      <c r="G38" s="115"/>
      <c r="H38" s="115"/>
      <c r="I38" s="115"/>
      <c r="J38" s="115"/>
      <c r="K38" s="115"/>
      <c r="L38" s="70"/>
    </row>
    <row r="39" ht="15" customHeight="1">
      <c r="A39" s="114"/>
      <c r="B39" s="115"/>
      <c r="C39" s="115"/>
      <c r="D39" s="115"/>
      <c r="E39" s="115"/>
      <c r="F39" s="115"/>
      <c r="G39" s="115"/>
      <c r="H39" s="115"/>
      <c r="I39" s="115"/>
      <c r="J39" s="115"/>
      <c r="K39" s="115"/>
      <c r="L39" s="70"/>
    </row>
    <row r="40" ht="15" customHeight="1">
      <c r="A40" s="114"/>
      <c r="B40" s="115"/>
      <c r="C40" s="115"/>
      <c r="D40" s="115"/>
      <c r="E40" s="115"/>
      <c r="F40" s="115"/>
      <c r="G40" s="115"/>
      <c r="H40" s="115"/>
      <c r="I40" s="115"/>
      <c r="J40" s="115"/>
      <c r="K40" s="115"/>
      <c r="L40" s="70"/>
    </row>
    <row r="41" ht="15" customHeight="1">
      <c r="A41" s="114"/>
      <c r="B41" s="115"/>
      <c r="C41" s="115"/>
      <c r="D41" s="115"/>
      <c r="E41" s="115"/>
      <c r="F41" s="91"/>
      <c r="G41" s="91"/>
      <c r="H41" s="91"/>
      <c r="I41" s="126"/>
      <c r="J41" s="115"/>
      <c r="K41" s="115"/>
      <c r="L41" s="70"/>
    </row>
    <row r="42" ht="15" customHeight="1">
      <c r="A42" s="114"/>
      <c r="B42" s="115"/>
      <c r="C42" s="115"/>
      <c r="D42" s="115"/>
      <c r="E42" s="115"/>
      <c r="F42" s="91"/>
      <c r="G42" s="127"/>
      <c r="H42" s="91"/>
      <c r="I42" s="115"/>
      <c r="J42" s="115"/>
      <c r="K42" s="115"/>
      <c r="L42" s="70"/>
    </row>
    <row r="43" ht="15" customHeight="1">
      <c r="A43" s="114"/>
      <c r="B43" s="115"/>
      <c r="C43" s="115"/>
      <c r="D43" s="115"/>
      <c r="E43" s="115"/>
      <c r="F43" s="91"/>
      <c r="G43" s="127"/>
      <c r="H43" s="91"/>
      <c r="I43" s="115"/>
      <c r="J43" s="115"/>
      <c r="K43" s="115"/>
      <c r="L43" s="70"/>
    </row>
    <row r="44" ht="15" customHeight="1">
      <c r="A44" s="114"/>
      <c r="B44" s="115"/>
      <c r="C44" s="115"/>
      <c r="D44" s="115"/>
      <c r="E44" s="115"/>
      <c r="F44" s="115"/>
      <c r="G44" s="115"/>
      <c r="H44" s="115"/>
      <c r="I44" s="115"/>
      <c r="J44" s="115"/>
      <c r="K44" s="115"/>
      <c r="L44" s="70"/>
    </row>
    <row r="45" ht="15" customHeight="1">
      <c r="A45" s="128"/>
      <c r="B45" s="115"/>
      <c r="C45" s="115"/>
      <c r="D45" s="115"/>
      <c r="E45" s="115"/>
      <c r="F45" s="115"/>
      <c r="G45" s="115"/>
      <c r="H45" s="115"/>
      <c r="I45" s="115"/>
      <c r="J45" s="115"/>
      <c r="K45" s="115"/>
      <c r="L45" s="70"/>
    </row>
    <row r="46" ht="15" customHeight="1">
      <c r="A46" s="129"/>
      <c r="B46" s="130"/>
      <c r="C46" s="130"/>
      <c r="D46" s="130"/>
      <c r="E46" s="130"/>
      <c r="F46" t="s" s="131">
        <v>48</v>
      </c>
      <c r="G46" s="132"/>
      <c r="H46" s="115">
        <f>'Locs'!$D$3</f>
        <v>98</v>
      </c>
      <c r="I46" s="115"/>
      <c r="J46" s="115"/>
      <c r="K46" s="115"/>
      <c r="L46" s="70"/>
    </row>
    <row r="47" ht="15" customHeight="1">
      <c r="A47" t="s" s="133">
        <v>49</v>
      </c>
      <c r="B47" s="134"/>
      <c r="C47" s="134"/>
      <c r="D47" s="134"/>
      <c r="E47" s="135"/>
      <c r="F47" s="136"/>
      <c r="G47" s="137"/>
      <c r="H47" s="138"/>
      <c r="I47" s="138"/>
      <c r="J47" s="137"/>
      <c r="K47" s="137"/>
      <c r="L47" s="139"/>
    </row>
    <row r="48" ht="15" customHeight="1">
      <c r="A48" t="s" s="140">
        <f>VLOOKUP($A$3,'MB Pos Statements'!$A$3:$C$56,2,FALSE)</f>
        <v>50</v>
      </c>
      <c r="B48" s="141"/>
      <c r="C48" s="141"/>
      <c r="D48" s="141"/>
      <c r="E48" s="142"/>
      <c r="F48" s="143"/>
      <c r="G48" t="s" s="144">
        <v>51</v>
      </c>
      <c r="H48" s="145"/>
      <c r="I48" s="145"/>
      <c r="J48" s="145"/>
      <c r="K48" t="s" s="146">
        <v>52</v>
      </c>
      <c r="L48" s="147"/>
    </row>
    <row r="49" ht="15" customHeight="1">
      <c r="A49" s="148"/>
      <c r="B49" s="149"/>
      <c r="C49" s="149"/>
      <c r="D49" s="149"/>
      <c r="E49" s="150"/>
      <c r="F49" s="151"/>
      <c r="G49" t="s" s="152">
        <v>53</v>
      </c>
      <c r="H49" s="153"/>
      <c r="I49" s="153"/>
      <c r="J49" s="154"/>
      <c r="K49" t="s" s="155">
        <v>54</v>
      </c>
      <c r="L49" s="156"/>
    </row>
    <row r="50" ht="15" customHeight="1">
      <c r="A50" s="148"/>
      <c r="B50" s="149"/>
      <c r="C50" s="149"/>
      <c r="D50" s="149"/>
      <c r="E50" s="150"/>
      <c r="F50" s="151"/>
      <c r="G50" t="s" s="157">
        <v>55</v>
      </c>
      <c r="H50" s="158"/>
      <c r="I50" s="158"/>
      <c r="J50" s="158"/>
      <c r="K50" s="159">
        <f>'Pop'!$G$4</f>
        <v>34</v>
      </c>
      <c r="L50" s="160"/>
    </row>
    <row r="51" ht="15" customHeight="1">
      <c r="A51" s="148"/>
      <c r="B51" s="149"/>
      <c r="C51" s="149"/>
      <c r="D51" s="149"/>
      <c r="E51" s="150"/>
      <c r="F51" s="151"/>
      <c r="G51" t="s" s="161">
        <v>56</v>
      </c>
      <c r="H51" s="162"/>
      <c r="I51" s="162"/>
      <c r="J51" s="162"/>
      <c r="K51" s="163">
        <f>'Pop'!$H$4</f>
        <v>35</v>
      </c>
      <c r="L51" s="164"/>
    </row>
    <row r="52" ht="15" customHeight="1">
      <c r="A52" s="148"/>
      <c r="B52" s="149"/>
      <c r="C52" s="149"/>
      <c r="D52" s="149"/>
      <c r="E52" s="150"/>
      <c r="F52" s="151"/>
      <c r="G52" t="s" s="161">
        <v>57</v>
      </c>
      <c r="H52" s="162"/>
      <c r="I52" s="162"/>
      <c r="J52" s="162"/>
      <c r="K52" s="163">
        <f>'Pop'!$I$4</f>
        <v>35</v>
      </c>
      <c r="L52" s="164"/>
    </row>
    <row r="53" ht="15" customHeight="1">
      <c r="A53" s="148"/>
      <c r="B53" s="149"/>
      <c r="C53" s="149"/>
      <c r="D53" s="149"/>
      <c r="E53" s="150"/>
      <c r="F53" s="165"/>
      <c r="G53" t="s" s="166">
        <v>58</v>
      </c>
      <c r="H53" s="162"/>
      <c r="I53" s="162"/>
      <c r="J53" s="162"/>
      <c r="K53" s="163">
        <f>'Pop'!$J$4</f>
        <v>38</v>
      </c>
      <c r="L53" s="164"/>
    </row>
    <row r="54" ht="15" customHeight="1">
      <c r="A54" s="148"/>
      <c r="B54" s="149"/>
      <c r="C54" s="149"/>
      <c r="D54" s="149"/>
      <c r="E54" s="150"/>
      <c r="F54" s="165"/>
      <c r="G54" t="s" s="167">
        <v>45</v>
      </c>
      <c r="H54" s="168"/>
      <c r="I54" s="168"/>
      <c r="J54" s="168"/>
      <c r="K54" s="169">
        <f>'Pop'!$K$4</f>
        <v>38</v>
      </c>
      <c r="L54" s="170"/>
    </row>
    <row r="55" ht="15" customHeight="1">
      <c r="A55" s="148"/>
      <c r="B55" s="149"/>
      <c r="C55" s="149"/>
      <c r="D55" s="149"/>
      <c r="E55" s="150"/>
      <c r="F55" s="136"/>
      <c r="G55" s="171"/>
      <c r="H55" s="10"/>
      <c r="I55" s="10"/>
      <c r="J55" s="10"/>
      <c r="K55" s="171"/>
      <c r="L55" s="11"/>
    </row>
    <row r="56" ht="15" customHeight="1">
      <c r="A56" s="172"/>
      <c r="B56" s="173"/>
      <c r="C56" s="173"/>
      <c r="D56" s="173"/>
      <c r="E56" s="174"/>
      <c r="F56" s="165"/>
      <c r="G56" t="s" s="144">
        <v>59</v>
      </c>
      <c r="H56" s="175"/>
      <c r="I56" s="175"/>
      <c r="J56" s="175"/>
      <c r="K56" s="176"/>
      <c r="L56" s="177"/>
    </row>
    <row r="57" ht="15" customHeight="1">
      <c r="A57" t="s" s="178">
        <v>10</v>
      </c>
      <c r="B57" s="134"/>
      <c r="C57" s="134"/>
      <c r="D57" s="134"/>
      <c r="E57" s="135"/>
      <c r="F57" s="165"/>
      <c r="G57" t="s" s="179">
        <v>60</v>
      </c>
      <c r="H57" s="180"/>
      <c r="I57" s="180"/>
      <c r="J57" s="180"/>
      <c r="K57" s="181"/>
      <c r="L57" t="s" s="182">
        <v>61</v>
      </c>
    </row>
    <row r="58" ht="15" customHeight="1">
      <c r="A58" t="s" s="140">
        <f>VLOOKUP($A$3,'MB Pos Statements'!$A$2:$C$56,3,FALSE)</f>
        <v>62</v>
      </c>
      <c r="B58" s="141"/>
      <c r="C58" s="141"/>
      <c r="D58" s="141"/>
      <c r="E58" s="142"/>
      <c r="F58" s="165"/>
      <c r="G58" t="s" s="183">
        <v>63</v>
      </c>
      <c r="H58" s="184"/>
      <c r="I58" s="184"/>
      <c r="J58" s="184"/>
      <c r="K58" s="184"/>
      <c r="L58" s="185">
        <f>VLOOKUP($A$3,'Herbicides'!$A$2:$E$114,2,FALSE)</f>
        <v>1</v>
      </c>
    </row>
    <row r="59" ht="15" customHeight="1">
      <c r="A59" s="148"/>
      <c r="B59" s="149"/>
      <c r="C59" s="149"/>
      <c r="D59" s="149"/>
      <c r="E59" s="150"/>
      <c r="F59" s="165"/>
      <c r="G59" t="s" s="186">
        <v>64</v>
      </c>
      <c r="H59" s="187"/>
      <c r="I59" s="187"/>
      <c r="J59" s="187"/>
      <c r="K59" s="187"/>
      <c r="L59" s="188">
        <f>VLOOKUP($A$3,'Herbicides'!$A$2:$E$114,3,FALSE)</f>
        <v>1</v>
      </c>
    </row>
    <row r="60" ht="15" customHeight="1">
      <c r="A60" s="148"/>
      <c r="B60" s="149"/>
      <c r="C60" s="149"/>
      <c r="D60" s="149"/>
      <c r="E60" s="150"/>
      <c r="F60" s="165"/>
      <c r="G60" t="s" s="186">
        <v>65</v>
      </c>
      <c r="H60" s="187"/>
      <c r="I60" s="187"/>
      <c r="J60" s="187"/>
      <c r="K60" s="187"/>
      <c r="L60" s="188">
        <f>VLOOKUP($A$3,'Herbicides'!$A$2:$E$114,4,FALSE)</f>
        <v>3</v>
      </c>
    </row>
    <row r="61" ht="15" customHeight="1">
      <c r="A61" s="148"/>
      <c r="B61" s="149"/>
      <c r="C61" s="149"/>
      <c r="D61" s="149"/>
      <c r="E61" s="150"/>
      <c r="F61" s="165"/>
      <c r="G61" t="s" s="189">
        <v>66</v>
      </c>
      <c r="H61" s="3"/>
      <c r="I61" s="3"/>
      <c r="J61" s="3"/>
      <c r="K61" s="3"/>
      <c r="L61" s="190">
        <f>VLOOKUP($A$3,'Herbicides'!$A$2:$E$114,5,FALSE)</f>
        <v>2</v>
      </c>
    </row>
    <row r="62" ht="15" customHeight="1">
      <c r="A62" s="148"/>
      <c r="B62" s="149"/>
      <c r="C62" s="149"/>
      <c r="D62" s="149"/>
      <c r="E62" s="150"/>
      <c r="F62" s="136"/>
      <c r="G62" s="171"/>
      <c r="H62" s="10"/>
      <c r="I62" s="10"/>
      <c r="J62" s="10"/>
      <c r="K62" s="10"/>
      <c r="L62" s="11"/>
    </row>
    <row r="63" ht="15" customHeight="1">
      <c r="A63" s="148"/>
      <c r="B63" s="149"/>
      <c r="C63" s="149"/>
      <c r="D63" s="149"/>
      <c r="E63" s="150"/>
      <c r="F63" s="165"/>
      <c r="G63" s="191">
        <v>1</v>
      </c>
      <c r="H63" s="192"/>
      <c r="I63" s="192"/>
      <c r="J63" s="193"/>
      <c r="K63" t="s" s="194">
        <v>67</v>
      </c>
      <c r="L63" s="195"/>
    </row>
    <row r="64" ht="15" customHeight="1">
      <c r="A64" s="148"/>
      <c r="B64" s="149"/>
      <c r="C64" s="149"/>
      <c r="D64" s="149"/>
      <c r="E64" s="150"/>
      <c r="F64" s="165"/>
      <c r="G64" s="196">
        <v>2</v>
      </c>
      <c r="H64" s="197"/>
      <c r="I64" s="197"/>
      <c r="J64" s="198"/>
      <c r="K64" t="s" s="199">
        <v>68</v>
      </c>
      <c r="L64" s="200"/>
    </row>
    <row r="65" ht="15" customHeight="1">
      <c r="A65" s="148"/>
      <c r="B65" s="149"/>
      <c r="C65" s="149"/>
      <c r="D65" s="149"/>
      <c r="E65" s="150"/>
      <c r="F65" s="165"/>
      <c r="G65" s="196">
        <v>3</v>
      </c>
      <c r="H65" s="197"/>
      <c r="I65" s="197"/>
      <c r="J65" s="198"/>
      <c r="K65" t="s" s="199">
        <v>69</v>
      </c>
      <c r="L65" s="200"/>
    </row>
    <row r="66" ht="15" customHeight="1">
      <c r="A66" s="148"/>
      <c r="B66" s="149"/>
      <c r="C66" s="149"/>
      <c r="D66" s="149"/>
      <c r="E66" s="150"/>
      <c r="F66" s="165"/>
      <c r="G66" t="s" s="201">
        <v>70</v>
      </c>
      <c r="H66" s="202"/>
      <c r="I66" s="202"/>
      <c r="J66" s="202"/>
      <c r="K66" s="202"/>
      <c r="L66" s="203"/>
    </row>
    <row r="67" ht="15" customHeight="1">
      <c r="A67" s="172"/>
      <c r="B67" s="173"/>
      <c r="C67" s="173"/>
      <c r="D67" s="173"/>
      <c r="E67" s="174"/>
      <c r="F67" s="204"/>
      <c r="G67" s="205"/>
      <c r="H67" s="205"/>
      <c r="I67" s="205"/>
      <c r="J67" s="205"/>
      <c r="K67" s="205"/>
      <c r="L67" s="206"/>
    </row>
    <row r="68" ht="15" customHeight="1">
      <c r="A68" s="207"/>
      <c r="B68" s="208"/>
      <c r="C68" s="208"/>
      <c r="D68" s="208"/>
      <c r="E68" s="208"/>
      <c r="F68" s="209"/>
      <c r="G68" s="209"/>
      <c r="H68" s="209"/>
      <c r="I68" s="209"/>
      <c r="J68" s="209"/>
      <c r="K68" s="209"/>
      <c r="L68" s="210"/>
    </row>
    <row r="69" ht="15" customHeight="1">
      <c r="A69" s="211"/>
      <c r="B69" s="209"/>
      <c r="C69" s="209"/>
      <c r="D69" s="209"/>
      <c r="E69" s="209"/>
      <c r="F69" s="209"/>
      <c r="G69" s="115"/>
      <c r="H69" s="115"/>
      <c r="I69" s="115"/>
      <c r="J69" s="115"/>
      <c r="K69" s="115"/>
      <c r="L69" s="70"/>
    </row>
    <row r="70" ht="14.25" customHeight="1">
      <c r="A70" t="s" s="212">
        <v>71</v>
      </c>
      <c r="B70" t="s" s="213">
        <v>35</v>
      </c>
      <c r="C70" s="213">
        <v>8</v>
      </c>
      <c r="D70" s="209"/>
      <c r="E70" s="209"/>
      <c r="F70" s="209"/>
      <c r="G70" s="209"/>
      <c r="H70" s="209"/>
      <c r="I70" s="209"/>
      <c r="J70" s="209"/>
      <c r="K70" s="209"/>
      <c r="L70" s="210"/>
    </row>
    <row r="71" ht="14.25" customHeight="1">
      <c r="A71" t="s" s="214">
        <v>72</v>
      </c>
      <c r="B71" t="s" s="213">
        <v>20</v>
      </c>
      <c r="C71" s="213">
        <v>9</v>
      </c>
      <c r="D71" s="209"/>
      <c r="E71" s="209"/>
      <c r="F71" s="209"/>
      <c r="G71" s="209"/>
      <c r="H71" s="209"/>
      <c r="I71" s="209"/>
      <c r="J71" s="209"/>
      <c r="K71" s="209"/>
      <c r="L71" s="210"/>
    </row>
    <row r="72" ht="14.25" customHeight="1">
      <c r="A72" t="s" s="212">
        <v>73</v>
      </c>
      <c r="B72" t="s" s="213">
        <v>74</v>
      </c>
      <c r="C72" s="213">
        <v>10</v>
      </c>
      <c r="D72" s="209"/>
      <c r="E72" s="209"/>
      <c r="F72" s="209"/>
      <c r="G72" s="209"/>
      <c r="H72" s="209"/>
      <c r="I72" s="209"/>
      <c r="J72" s="209"/>
      <c r="K72" s="209"/>
      <c r="L72" s="210"/>
    </row>
    <row r="73" ht="14.25" customHeight="1">
      <c r="A73" t="s" s="215">
        <v>75</v>
      </c>
      <c r="B73" t="s" s="213">
        <v>76</v>
      </c>
      <c r="C73" s="213">
        <v>11</v>
      </c>
      <c r="D73" s="209"/>
      <c r="E73" s="209"/>
      <c r="F73" s="209"/>
      <c r="G73" s="209"/>
      <c r="H73" s="209"/>
      <c r="I73" s="209"/>
      <c r="J73" s="209"/>
      <c r="K73" s="209"/>
      <c r="L73" s="210"/>
    </row>
    <row r="74" ht="14.25" customHeight="1">
      <c r="A74" t="s" s="214">
        <v>77</v>
      </c>
      <c r="B74" t="s" s="213">
        <v>78</v>
      </c>
      <c r="C74" s="213">
        <v>12</v>
      </c>
      <c r="D74" s="209"/>
      <c r="E74" s="209"/>
      <c r="F74" s="209"/>
      <c r="G74" s="209"/>
      <c r="H74" s="209"/>
      <c r="I74" s="209"/>
      <c r="J74" s="209"/>
      <c r="K74" s="209"/>
      <c r="L74" s="210"/>
    </row>
    <row r="75" ht="14.25" customHeight="1">
      <c r="A75" t="s" s="214">
        <v>79</v>
      </c>
      <c r="B75" t="s" s="213">
        <v>80</v>
      </c>
      <c r="C75" s="213">
        <v>13</v>
      </c>
      <c r="D75" s="209"/>
      <c r="E75" s="209"/>
      <c r="F75" s="209"/>
      <c r="G75" s="209"/>
      <c r="H75" s="209"/>
      <c r="I75" s="209"/>
      <c r="J75" s="209"/>
      <c r="K75" s="209"/>
      <c r="L75" s="210"/>
    </row>
    <row r="76" ht="14.25" customHeight="1">
      <c r="A76" t="s" s="212">
        <v>81</v>
      </c>
      <c r="B76" t="s" s="213">
        <v>38</v>
      </c>
      <c r="C76" s="213">
        <v>14</v>
      </c>
      <c r="D76" s="209"/>
      <c r="E76" s="209"/>
      <c r="F76" s="209"/>
      <c r="G76" s="209"/>
      <c r="H76" s="209"/>
      <c r="I76" s="209"/>
      <c r="J76" s="209"/>
      <c r="K76" s="209"/>
      <c r="L76" s="210"/>
    </row>
    <row r="77" ht="15" customHeight="1">
      <c r="A77" t="s" s="216">
        <v>81</v>
      </c>
      <c r="B77" t="s" s="213">
        <v>16</v>
      </c>
      <c r="C77" s="213">
        <v>15</v>
      </c>
      <c r="D77" s="209"/>
      <c r="E77" s="209"/>
      <c r="F77" s="209"/>
      <c r="G77" s="209"/>
      <c r="H77" s="209"/>
      <c r="I77" s="209"/>
      <c r="J77" s="209"/>
      <c r="K77" s="209"/>
      <c r="L77" s="210"/>
    </row>
    <row r="78" ht="15" customHeight="1">
      <c r="A78" t="s" s="216">
        <v>82</v>
      </c>
      <c r="B78" t="s" s="213">
        <v>23</v>
      </c>
      <c r="C78" s="213">
        <v>16</v>
      </c>
      <c r="D78" s="209"/>
      <c r="E78" s="209"/>
      <c r="F78" s="209"/>
      <c r="G78" s="209"/>
      <c r="H78" s="209"/>
      <c r="I78" s="209"/>
      <c r="J78" s="209"/>
      <c r="K78" s="209"/>
      <c r="L78" s="210"/>
    </row>
    <row r="79" ht="15" customHeight="1">
      <c r="A79" t="s" s="216">
        <v>83</v>
      </c>
      <c r="B79" t="s" s="213">
        <v>18</v>
      </c>
      <c r="C79" s="213">
        <v>17</v>
      </c>
      <c r="D79" s="209"/>
      <c r="E79" s="209"/>
      <c r="F79" s="209"/>
      <c r="G79" s="209"/>
      <c r="H79" s="209"/>
      <c r="I79" s="209"/>
      <c r="J79" s="209"/>
      <c r="K79" s="209"/>
      <c r="L79" s="210"/>
    </row>
    <row r="80" ht="14.25" customHeight="1">
      <c r="A80" t="s" s="214">
        <v>84</v>
      </c>
      <c r="B80" t="s" s="213">
        <v>85</v>
      </c>
      <c r="C80" s="213">
        <v>18</v>
      </c>
      <c r="D80" s="209"/>
      <c r="E80" s="209"/>
      <c r="F80" s="209"/>
      <c r="G80" s="209"/>
      <c r="H80" s="209"/>
      <c r="I80" s="209"/>
      <c r="J80" s="209"/>
      <c r="K80" s="209"/>
      <c r="L80" s="210"/>
    </row>
    <row r="81" ht="14.25" customHeight="1">
      <c r="A81" t="s" s="212">
        <v>86</v>
      </c>
      <c r="B81" t="s" s="213">
        <v>33</v>
      </c>
      <c r="C81" s="213">
        <v>19</v>
      </c>
      <c r="D81" s="209"/>
      <c r="E81" s="209"/>
      <c r="F81" s="209"/>
      <c r="G81" s="209"/>
      <c r="H81" s="209"/>
      <c r="I81" s="209"/>
      <c r="J81" s="209"/>
      <c r="K81" s="209"/>
      <c r="L81" s="210"/>
    </row>
    <row r="82" ht="15" customHeight="1">
      <c r="A82" t="s" s="216">
        <v>87</v>
      </c>
      <c r="B82" t="s" s="213">
        <v>27</v>
      </c>
      <c r="C82" s="213">
        <v>22</v>
      </c>
      <c r="D82" s="209"/>
      <c r="E82" s="209"/>
      <c r="F82" s="209"/>
      <c r="G82" s="209"/>
      <c r="H82" s="209"/>
      <c r="I82" s="209"/>
      <c r="J82" s="209"/>
      <c r="K82" s="209"/>
      <c r="L82" s="210"/>
    </row>
    <row r="83" ht="15" customHeight="1">
      <c r="A83" t="s" s="216">
        <v>88</v>
      </c>
      <c r="B83" t="s" s="213">
        <v>25</v>
      </c>
      <c r="C83" s="213">
        <v>23</v>
      </c>
      <c r="D83" s="209"/>
      <c r="E83" s="209"/>
      <c r="F83" s="209"/>
      <c r="G83" s="209"/>
      <c r="H83" s="209"/>
      <c r="I83" s="209"/>
      <c r="J83" s="209"/>
      <c r="K83" s="209"/>
      <c r="L83" s="210"/>
    </row>
    <row r="84" ht="14.25" customHeight="1">
      <c r="A84" t="s" s="214">
        <v>89</v>
      </c>
      <c r="B84" t="s" s="213">
        <v>90</v>
      </c>
      <c r="C84" s="213">
        <v>24</v>
      </c>
      <c r="D84" s="209"/>
      <c r="E84" s="209"/>
      <c r="F84" s="209"/>
      <c r="G84" s="209"/>
      <c r="H84" s="209"/>
      <c r="I84" s="209"/>
      <c r="J84" s="209"/>
      <c r="K84" s="209"/>
      <c r="L84" s="210"/>
    </row>
    <row r="85" ht="14.25" customHeight="1">
      <c r="A85" t="s" s="212">
        <v>91</v>
      </c>
      <c r="B85" t="s" s="213">
        <v>29</v>
      </c>
      <c r="C85" s="213">
        <v>25</v>
      </c>
      <c r="D85" s="209"/>
      <c r="E85" s="209"/>
      <c r="F85" s="209"/>
      <c r="G85" s="209"/>
      <c r="H85" s="209"/>
      <c r="I85" s="209"/>
      <c r="J85" s="209"/>
      <c r="K85" s="209"/>
      <c r="L85" s="210"/>
    </row>
    <row r="86" ht="14.25" customHeight="1">
      <c r="A86" t="s" s="214">
        <v>92</v>
      </c>
      <c r="B86" t="s" s="213">
        <v>93</v>
      </c>
      <c r="C86" s="213">
        <v>26</v>
      </c>
      <c r="D86" s="209"/>
      <c r="E86" s="209"/>
      <c r="F86" s="209"/>
      <c r="G86" s="209"/>
      <c r="H86" s="209"/>
      <c r="I86" s="209"/>
      <c r="J86" s="209"/>
      <c r="K86" s="209"/>
      <c r="L86" s="210"/>
    </row>
    <row r="87" ht="14.25" customHeight="1">
      <c r="A87" t="s" s="214">
        <v>94</v>
      </c>
      <c r="B87" t="s" s="213">
        <v>95</v>
      </c>
      <c r="C87" s="213">
        <v>27</v>
      </c>
      <c r="D87" s="209"/>
      <c r="E87" s="209"/>
      <c r="F87" s="209"/>
      <c r="G87" s="209"/>
      <c r="H87" s="209"/>
      <c r="I87" s="209"/>
      <c r="J87" s="209"/>
      <c r="K87" s="209"/>
      <c r="L87" s="210"/>
    </row>
    <row r="88" ht="14.25" customHeight="1">
      <c r="A88" t="s" s="214">
        <v>96</v>
      </c>
      <c r="B88" t="s" s="213">
        <v>97</v>
      </c>
      <c r="C88" s="213">
        <v>28</v>
      </c>
      <c r="D88" s="209"/>
      <c r="E88" s="209"/>
      <c r="F88" s="209"/>
      <c r="G88" s="209"/>
      <c r="H88" s="209"/>
      <c r="I88" s="209"/>
      <c r="J88" s="209"/>
      <c r="K88" s="209"/>
      <c r="L88" s="210"/>
    </row>
    <row r="89" ht="14.25" customHeight="1">
      <c r="A89" t="s" s="214">
        <v>98</v>
      </c>
      <c r="B89" t="s" s="213">
        <v>99</v>
      </c>
      <c r="C89" s="213">
        <v>29</v>
      </c>
      <c r="D89" s="209"/>
      <c r="E89" s="209"/>
      <c r="F89" s="209"/>
      <c r="G89" s="209"/>
      <c r="H89" s="209"/>
      <c r="I89" s="209"/>
      <c r="J89" s="209"/>
      <c r="K89" s="209"/>
      <c r="L89" s="210"/>
    </row>
    <row r="90" ht="14.25" customHeight="1">
      <c r="A90" t="s" s="214">
        <v>100</v>
      </c>
      <c r="B90" t="s" s="213">
        <v>101</v>
      </c>
      <c r="C90" s="213">
        <v>30</v>
      </c>
      <c r="D90" s="209"/>
      <c r="E90" s="209"/>
      <c r="F90" s="209"/>
      <c r="G90" s="209"/>
      <c r="H90" s="209"/>
      <c r="I90" s="209"/>
      <c r="J90" s="209"/>
      <c r="K90" s="209"/>
      <c r="L90" s="210"/>
    </row>
    <row r="91" ht="14.25" customHeight="1">
      <c r="A91" t="s" s="214">
        <v>102</v>
      </c>
      <c r="B91" t="s" s="213">
        <v>103</v>
      </c>
      <c r="C91" s="217">
        <v>31</v>
      </c>
      <c r="D91" s="209"/>
      <c r="E91" s="209"/>
      <c r="F91" s="209"/>
      <c r="G91" s="209"/>
      <c r="H91" s="209"/>
      <c r="I91" s="209"/>
      <c r="J91" s="209"/>
      <c r="K91" s="209"/>
      <c r="L91" s="210"/>
    </row>
    <row r="92" ht="14.25" customHeight="1">
      <c r="A92" t="s" s="212">
        <v>104</v>
      </c>
      <c r="B92" t="s" s="213">
        <v>105</v>
      </c>
      <c r="C92" s="213">
        <v>32</v>
      </c>
      <c r="D92" s="209"/>
      <c r="E92" s="209"/>
      <c r="F92" s="209"/>
      <c r="G92" s="209"/>
      <c r="H92" s="209"/>
      <c r="I92" s="209"/>
      <c r="J92" s="209"/>
      <c r="K92" s="209"/>
      <c r="L92" s="210"/>
    </row>
    <row r="93" ht="14.25" customHeight="1">
      <c r="A93" t="s" s="214">
        <v>106</v>
      </c>
      <c r="B93" t="s" s="213">
        <v>107</v>
      </c>
      <c r="C93" s="213">
        <v>33</v>
      </c>
      <c r="D93" s="209"/>
      <c r="E93" s="209"/>
      <c r="F93" s="209"/>
      <c r="G93" s="209"/>
      <c r="H93" s="209"/>
      <c r="I93" s="209"/>
      <c r="J93" s="209"/>
      <c r="K93" s="209"/>
      <c r="L93" s="210"/>
    </row>
    <row r="94" ht="14.25" customHeight="1">
      <c r="A94" t="s" s="212">
        <v>108</v>
      </c>
      <c r="B94" s="209"/>
      <c r="C94" s="209"/>
      <c r="D94" s="209"/>
      <c r="E94" s="209"/>
      <c r="F94" s="209"/>
      <c r="G94" s="209"/>
      <c r="H94" s="209"/>
      <c r="I94" s="209"/>
      <c r="J94" s="209"/>
      <c r="K94" s="209"/>
      <c r="L94" s="210"/>
    </row>
    <row r="95" ht="14.25" customHeight="1">
      <c r="A95" t="s" s="214">
        <v>109</v>
      </c>
      <c r="B95" s="209"/>
      <c r="C95" s="209"/>
      <c r="D95" s="209"/>
      <c r="E95" s="209"/>
      <c r="F95" s="209"/>
      <c r="G95" s="209"/>
      <c r="H95" s="209"/>
      <c r="I95" s="209"/>
      <c r="J95" s="209"/>
      <c r="K95" s="209"/>
      <c r="L95" s="210"/>
    </row>
    <row r="96" ht="14.25" customHeight="1">
      <c r="A96" t="s" s="212">
        <v>110</v>
      </c>
      <c r="B96" s="209"/>
      <c r="C96" s="209"/>
      <c r="D96" s="209"/>
      <c r="E96" s="209"/>
      <c r="F96" s="209"/>
      <c r="G96" s="209"/>
      <c r="H96" s="209"/>
      <c r="I96" s="209"/>
      <c r="J96" s="209"/>
      <c r="K96" s="209"/>
      <c r="L96" s="210"/>
    </row>
    <row r="97" ht="14.25" customHeight="1">
      <c r="A97" t="s" s="212">
        <v>111</v>
      </c>
      <c r="B97" s="209"/>
      <c r="C97" s="209"/>
      <c r="D97" s="209"/>
      <c r="E97" s="209"/>
      <c r="F97" s="209"/>
      <c r="G97" s="209"/>
      <c r="H97" s="209"/>
      <c r="I97" s="209"/>
      <c r="J97" s="209"/>
      <c r="K97" s="209"/>
      <c r="L97" s="210"/>
    </row>
    <row r="98" ht="14.25" customHeight="1">
      <c r="A98" t="s" s="214">
        <v>112</v>
      </c>
      <c r="B98" s="209"/>
      <c r="C98" s="209"/>
      <c r="D98" s="209"/>
      <c r="E98" s="209"/>
      <c r="F98" s="209"/>
      <c r="G98" s="209"/>
      <c r="H98" s="209"/>
      <c r="I98" s="209"/>
      <c r="J98" s="209"/>
      <c r="K98" s="209"/>
      <c r="L98" s="210"/>
    </row>
    <row r="99" ht="14.45" customHeight="1">
      <c r="A99" t="s" s="214">
        <v>113</v>
      </c>
      <c r="B99" s="209"/>
      <c r="C99" s="209"/>
      <c r="D99" s="209"/>
      <c r="E99" s="209"/>
      <c r="F99" s="209"/>
      <c r="G99" s="209"/>
      <c r="H99" s="209"/>
      <c r="I99" s="209"/>
      <c r="J99" s="209"/>
      <c r="K99" s="209"/>
      <c r="L99" s="210"/>
    </row>
    <row r="100" ht="14.25" customHeight="1">
      <c r="A100" t="s" s="212">
        <v>114</v>
      </c>
      <c r="B100" s="209"/>
      <c r="C100" s="209"/>
      <c r="D100" s="209"/>
      <c r="E100" s="209"/>
      <c r="F100" s="209"/>
      <c r="G100" s="209"/>
      <c r="H100" s="209"/>
      <c r="I100" s="209"/>
      <c r="J100" s="209"/>
      <c r="K100" s="209"/>
      <c r="L100" s="210"/>
    </row>
    <row r="101" ht="14.25" customHeight="1">
      <c r="A101" t="s" s="212">
        <v>115</v>
      </c>
      <c r="B101" s="209"/>
      <c r="C101" s="209"/>
      <c r="D101" s="209"/>
      <c r="E101" s="209"/>
      <c r="F101" s="209"/>
      <c r="G101" s="209"/>
      <c r="H101" s="209"/>
      <c r="I101" s="209"/>
      <c r="J101" s="209"/>
      <c r="K101" s="209"/>
      <c r="L101" s="210"/>
    </row>
    <row r="102" ht="15" customHeight="1">
      <c r="A102" t="s" s="216">
        <v>116</v>
      </c>
      <c r="B102" s="209"/>
      <c r="C102" s="209"/>
      <c r="D102" s="209"/>
      <c r="E102" s="209"/>
      <c r="F102" s="209"/>
      <c r="G102" s="209"/>
      <c r="H102" s="218"/>
      <c r="I102" s="209"/>
      <c r="J102" s="209"/>
      <c r="K102" s="209"/>
      <c r="L102" s="210"/>
    </row>
    <row r="103" ht="14.25" customHeight="1">
      <c r="A103" t="s" s="212">
        <v>117</v>
      </c>
      <c r="B103" s="209"/>
      <c r="C103" s="209"/>
      <c r="D103" s="209"/>
      <c r="E103" s="209"/>
      <c r="F103" s="209"/>
      <c r="G103" s="209"/>
      <c r="H103" s="209"/>
      <c r="I103" s="209"/>
      <c r="J103" s="209"/>
      <c r="K103" s="209"/>
      <c r="L103" s="210"/>
    </row>
    <row r="104" ht="28.5" customHeight="1">
      <c r="A104" t="s" s="212">
        <v>118</v>
      </c>
      <c r="B104" s="209"/>
      <c r="C104" s="209"/>
      <c r="D104" s="209"/>
      <c r="E104" s="209"/>
      <c r="F104" s="209"/>
      <c r="G104" s="209"/>
      <c r="H104" s="209"/>
      <c r="I104" s="209"/>
      <c r="J104" s="209"/>
      <c r="K104" s="209"/>
      <c r="L104" s="210"/>
    </row>
    <row r="105" ht="14.25" customHeight="1">
      <c r="A105" t="s" s="214">
        <v>119</v>
      </c>
      <c r="B105" s="209"/>
      <c r="C105" s="209"/>
      <c r="D105" s="209"/>
      <c r="E105" s="209"/>
      <c r="F105" s="209"/>
      <c r="G105" s="209"/>
      <c r="H105" s="209"/>
      <c r="I105" s="209"/>
      <c r="J105" s="209"/>
      <c r="K105" s="209"/>
      <c r="L105" s="210"/>
    </row>
    <row r="106" ht="14.25" customHeight="1">
      <c r="A106" t="s" s="214">
        <v>120</v>
      </c>
      <c r="B106" s="209"/>
      <c r="C106" s="209"/>
      <c r="D106" s="209"/>
      <c r="E106" s="209"/>
      <c r="F106" s="209"/>
      <c r="G106" s="209"/>
      <c r="H106" s="209"/>
      <c r="I106" s="209"/>
      <c r="J106" s="209"/>
      <c r="K106" s="209"/>
      <c r="L106" s="210"/>
    </row>
    <row r="107" ht="15" customHeight="1">
      <c r="A107" t="s" s="216">
        <v>121</v>
      </c>
      <c r="B107" s="209"/>
      <c r="C107" s="209"/>
      <c r="D107" s="209"/>
      <c r="E107" s="209"/>
      <c r="F107" s="209"/>
      <c r="G107" s="209"/>
      <c r="H107" s="209"/>
      <c r="I107" s="209"/>
      <c r="J107" s="209"/>
      <c r="K107" s="209"/>
      <c r="L107" s="210"/>
    </row>
    <row r="108" ht="14.25" customHeight="1">
      <c r="A108" t="s" s="212">
        <v>122</v>
      </c>
      <c r="B108" s="209"/>
      <c r="C108" s="209"/>
      <c r="D108" s="209"/>
      <c r="E108" s="209"/>
      <c r="F108" s="209"/>
      <c r="G108" s="209"/>
      <c r="H108" s="209"/>
      <c r="I108" s="209"/>
      <c r="J108" s="209"/>
      <c r="K108" s="209"/>
      <c r="L108" s="210"/>
    </row>
    <row r="109" ht="14.25" customHeight="1">
      <c r="A109" t="s" s="214">
        <v>123</v>
      </c>
      <c r="B109" s="209"/>
      <c r="C109" s="209"/>
      <c r="D109" s="209"/>
      <c r="E109" s="209"/>
      <c r="F109" s="209"/>
      <c r="G109" s="209"/>
      <c r="H109" s="209"/>
      <c r="I109" s="209"/>
      <c r="J109" s="209"/>
      <c r="K109" s="209"/>
      <c r="L109" s="210"/>
    </row>
    <row r="110" ht="14.25" customHeight="1">
      <c r="A110" t="s" s="214">
        <v>124</v>
      </c>
      <c r="B110" s="209"/>
      <c r="C110" s="209"/>
      <c r="D110" s="209"/>
      <c r="E110" s="209"/>
      <c r="F110" s="209"/>
      <c r="G110" s="209"/>
      <c r="H110" s="209"/>
      <c r="I110" s="209"/>
      <c r="J110" s="209"/>
      <c r="K110" s="209"/>
      <c r="L110" s="210"/>
    </row>
    <row r="111" ht="14.25" customHeight="1">
      <c r="A111" t="s" s="214">
        <v>125</v>
      </c>
      <c r="B111" s="209"/>
      <c r="C111" s="209"/>
      <c r="D111" s="209"/>
      <c r="E111" s="209"/>
      <c r="F111" s="209"/>
      <c r="G111" s="209"/>
      <c r="H111" s="209"/>
      <c r="I111" s="209"/>
      <c r="J111" s="209"/>
      <c r="K111" s="209"/>
      <c r="L111" s="210"/>
    </row>
    <row r="112" ht="14.25" customHeight="1">
      <c r="A112" t="s" s="214">
        <v>126</v>
      </c>
      <c r="B112" s="209"/>
      <c r="C112" s="209"/>
      <c r="D112" s="209"/>
      <c r="E112" s="209"/>
      <c r="F112" s="209"/>
      <c r="G112" s="209"/>
      <c r="H112" s="209"/>
      <c r="I112" s="209"/>
      <c r="J112" s="209"/>
      <c r="K112" s="209"/>
      <c r="L112" s="210"/>
    </row>
    <row r="113" ht="14.25" customHeight="1">
      <c r="A113" t="s" s="214">
        <v>127</v>
      </c>
      <c r="B113" s="209"/>
      <c r="C113" s="209"/>
      <c r="D113" s="209"/>
      <c r="E113" s="209"/>
      <c r="F113" s="209"/>
      <c r="G113" s="209"/>
      <c r="H113" s="209"/>
      <c r="I113" s="209"/>
      <c r="J113" s="209"/>
      <c r="K113" s="209"/>
      <c r="L113" s="210"/>
    </row>
    <row r="114" ht="13.9" customHeight="1">
      <c r="A114" t="s" s="214">
        <v>128</v>
      </c>
      <c r="B114" s="209"/>
      <c r="C114" s="209"/>
      <c r="D114" s="209"/>
      <c r="E114" s="209"/>
      <c r="F114" s="209"/>
      <c r="G114" s="209"/>
      <c r="H114" s="209"/>
      <c r="I114" s="209"/>
      <c r="J114" s="209"/>
      <c r="K114" s="209"/>
      <c r="L114" s="210"/>
    </row>
    <row r="115" ht="14.25" customHeight="1">
      <c r="A115" t="s" s="214">
        <v>129</v>
      </c>
      <c r="B115" s="209"/>
      <c r="C115" s="209"/>
      <c r="D115" s="209"/>
      <c r="E115" s="209"/>
      <c r="F115" s="209"/>
      <c r="G115" s="209"/>
      <c r="H115" s="209"/>
      <c r="I115" s="209"/>
      <c r="J115" s="209"/>
      <c r="K115" s="209"/>
      <c r="L115" s="210"/>
    </row>
    <row r="116" ht="14.45" customHeight="1">
      <c r="A116" t="s" s="214">
        <v>130</v>
      </c>
      <c r="B116" s="209"/>
      <c r="C116" s="209"/>
      <c r="D116" s="209"/>
      <c r="E116" s="209"/>
      <c r="F116" s="209"/>
      <c r="G116" s="209"/>
      <c r="H116" s="209"/>
      <c r="I116" s="209"/>
      <c r="J116" s="209"/>
      <c r="K116" s="209"/>
      <c r="L116" s="210"/>
    </row>
    <row r="117" ht="14.25" customHeight="1">
      <c r="A117" t="s" s="212">
        <v>131</v>
      </c>
      <c r="B117" s="209"/>
      <c r="C117" s="209"/>
      <c r="D117" s="209"/>
      <c r="E117" s="209"/>
      <c r="F117" s="209"/>
      <c r="G117" s="209"/>
      <c r="H117" s="209"/>
      <c r="I117" s="209"/>
      <c r="J117" s="209"/>
      <c r="K117" s="209"/>
      <c r="L117" s="210"/>
    </row>
    <row r="118" ht="14.25" customHeight="1">
      <c r="A118" t="s" s="214">
        <v>132</v>
      </c>
      <c r="B118" s="209"/>
      <c r="C118" s="209"/>
      <c r="D118" s="209"/>
      <c r="E118" s="209"/>
      <c r="F118" s="209"/>
      <c r="G118" s="209"/>
      <c r="H118" s="209"/>
      <c r="I118" s="209"/>
      <c r="J118" s="209"/>
      <c r="K118" s="209"/>
      <c r="L118" s="210"/>
    </row>
    <row r="119" ht="14.25" customHeight="1">
      <c r="A119" t="s" s="214">
        <v>3</v>
      </c>
      <c r="B119" s="209"/>
      <c r="C119" s="209"/>
      <c r="D119" s="209"/>
      <c r="E119" s="209"/>
      <c r="F119" s="209"/>
      <c r="G119" s="209"/>
      <c r="H119" s="209"/>
      <c r="I119" s="209"/>
      <c r="J119" s="209"/>
      <c r="K119" s="209"/>
      <c r="L119" s="210"/>
    </row>
    <row r="120" ht="14.25" customHeight="1">
      <c r="A120" t="s" s="214">
        <v>133</v>
      </c>
      <c r="B120" s="209"/>
      <c r="C120" s="209"/>
      <c r="D120" s="209"/>
      <c r="E120" s="209"/>
      <c r="F120" s="209"/>
      <c r="G120" s="209"/>
      <c r="H120" s="209"/>
      <c r="I120" s="209"/>
      <c r="J120" s="209"/>
      <c r="K120" s="209"/>
      <c r="L120" s="210"/>
    </row>
    <row r="121" ht="14.25" customHeight="1">
      <c r="A121" t="s" s="212">
        <v>134</v>
      </c>
      <c r="B121" s="209"/>
      <c r="C121" s="209"/>
      <c r="D121" s="209"/>
      <c r="E121" s="209"/>
      <c r="F121" s="209"/>
      <c r="G121" s="209"/>
      <c r="H121" s="209"/>
      <c r="I121" s="209"/>
      <c r="J121" s="209"/>
      <c r="K121" s="209"/>
      <c r="L121" s="210"/>
    </row>
    <row r="122" ht="14.25" customHeight="1">
      <c r="A122" t="s" s="212">
        <v>135</v>
      </c>
      <c r="B122" s="209"/>
      <c r="C122" s="209"/>
      <c r="D122" s="209"/>
      <c r="E122" s="209"/>
      <c r="F122" s="209"/>
      <c r="G122" s="209"/>
      <c r="H122" s="209"/>
      <c r="I122" s="209"/>
      <c r="J122" s="209"/>
      <c r="K122" s="209"/>
      <c r="L122" s="210"/>
    </row>
    <row r="123" ht="14.45" customHeight="1">
      <c r="A123" t="s" s="212">
        <v>136</v>
      </c>
      <c r="B123" s="209"/>
      <c r="C123" s="209"/>
      <c r="D123" s="209"/>
      <c r="E123" s="209"/>
      <c r="F123" s="209"/>
      <c r="G123" s="209"/>
      <c r="H123" s="209"/>
      <c r="I123" s="209"/>
      <c r="J123" s="209"/>
      <c r="K123" s="209"/>
      <c r="L123" s="210"/>
    </row>
    <row r="124" ht="14.25" customHeight="1">
      <c r="A124" t="s" s="214">
        <v>137</v>
      </c>
      <c r="B124" s="209"/>
      <c r="C124" s="209"/>
      <c r="D124" s="209"/>
      <c r="E124" s="209"/>
      <c r="F124" s="209"/>
      <c r="G124" s="209"/>
      <c r="H124" s="209"/>
      <c r="I124" s="209"/>
      <c r="J124" s="209"/>
      <c r="K124" s="209"/>
      <c r="L124" s="210"/>
    </row>
    <row r="125" ht="28.5" customHeight="1">
      <c r="A125" t="s" s="212">
        <v>138</v>
      </c>
      <c r="B125" s="209"/>
      <c r="C125" s="209"/>
      <c r="D125" s="209"/>
      <c r="E125" s="209"/>
      <c r="F125" s="209"/>
      <c r="G125" s="209"/>
      <c r="H125" s="209"/>
      <c r="I125" s="209"/>
      <c r="J125" s="209"/>
      <c r="K125" s="209"/>
      <c r="L125" s="210"/>
    </row>
    <row r="126" ht="14.25" customHeight="1">
      <c r="A126" t="s" s="214">
        <v>139</v>
      </c>
      <c r="B126" s="209"/>
      <c r="C126" s="209"/>
      <c r="D126" s="209"/>
      <c r="E126" s="209"/>
      <c r="F126" s="209"/>
      <c r="G126" s="209"/>
      <c r="H126" s="209"/>
      <c r="I126" s="209"/>
      <c r="J126" s="209"/>
      <c r="K126" s="209"/>
      <c r="L126" s="210"/>
    </row>
    <row r="127" ht="14.25" customHeight="1">
      <c r="A127" t="s" s="212">
        <v>140</v>
      </c>
      <c r="B127" s="209"/>
      <c r="C127" s="209"/>
      <c r="D127" s="209"/>
      <c r="E127" s="209"/>
      <c r="F127" s="209"/>
      <c r="G127" s="209"/>
      <c r="H127" s="209"/>
      <c r="I127" s="209"/>
      <c r="J127" s="209"/>
      <c r="K127" s="209"/>
      <c r="L127" s="210"/>
    </row>
    <row r="128" ht="14.25" customHeight="1">
      <c r="A128" t="s" s="212">
        <v>141</v>
      </c>
      <c r="B128" s="209"/>
      <c r="C128" s="209"/>
      <c r="D128" s="209"/>
      <c r="E128" s="209"/>
      <c r="F128" s="209"/>
      <c r="G128" s="209"/>
      <c r="H128" s="209"/>
      <c r="I128" s="209"/>
      <c r="J128" s="209"/>
      <c r="K128" s="209"/>
      <c r="L128" s="210"/>
    </row>
    <row r="129" ht="14.25" customHeight="1">
      <c r="A129" t="s" s="214">
        <v>142</v>
      </c>
      <c r="B129" s="209"/>
      <c r="C129" s="209"/>
      <c r="D129" s="209"/>
      <c r="E129" s="209"/>
      <c r="F129" s="209"/>
      <c r="G129" s="209"/>
      <c r="H129" s="209"/>
      <c r="I129" s="209"/>
      <c r="J129" s="209"/>
      <c r="K129" s="209"/>
      <c r="L129" s="210"/>
    </row>
    <row r="130" ht="14.25" customHeight="1">
      <c r="A130" t="s" s="212">
        <v>143</v>
      </c>
      <c r="B130" s="209"/>
      <c r="C130" s="209"/>
      <c r="D130" s="209"/>
      <c r="E130" s="209"/>
      <c r="F130" s="209"/>
      <c r="G130" s="209"/>
      <c r="H130" s="209"/>
      <c r="I130" s="209"/>
      <c r="J130" s="209"/>
      <c r="K130" s="209"/>
      <c r="L130" s="210"/>
    </row>
    <row r="131" ht="28.5" customHeight="1">
      <c r="A131" t="s" s="212">
        <v>144</v>
      </c>
      <c r="B131" s="209"/>
      <c r="C131" s="209"/>
      <c r="D131" s="209"/>
      <c r="E131" s="209"/>
      <c r="F131" s="209"/>
      <c r="G131" s="209"/>
      <c r="H131" s="209"/>
      <c r="I131" s="209"/>
      <c r="J131" s="209"/>
      <c r="K131" s="209"/>
      <c r="L131" s="210"/>
    </row>
    <row r="132" ht="14.25" customHeight="1">
      <c r="A132" t="s" s="212">
        <v>145</v>
      </c>
      <c r="B132" s="209"/>
      <c r="C132" s="209"/>
      <c r="D132" s="209"/>
      <c r="E132" s="209"/>
      <c r="F132" s="209"/>
      <c r="G132" s="209"/>
      <c r="H132" s="209"/>
      <c r="I132" s="209"/>
      <c r="J132" s="209"/>
      <c r="K132" s="209"/>
      <c r="L132" s="210"/>
    </row>
    <row r="133" ht="14.25" customHeight="1">
      <c r="A133" t="s" s="212">
        <v>146</v>
      </c>
      <c r="B133" s="209"/>
      <c r="C133" s="209"/>
      <c r="D133" s="209"/>
      <c r="E133" s="209"/>
      <c r="F133" s="209"/>
      <c r="G133" s="209"/>
      <c r="H133" s="209"/>
      <c r="I133" s="209"/>
      <c r="J133" s="209"/>
      <c r="K133" s="209"/>
      <c r="L133" s="210"/>
    </row>
    <row r="134" ht="15" customHeight="1">
      <c r="A134" t="s" s="216">
        <v>147</v>
      </c>
      <c r="B134" s="209"/>
      <c r="C134" s="209"/>
      <c r="D134" s="209"/>
      <c r="E134" s="209"/>
      <c r="F134" s="209"/>
      <c r="G134" s="209"/>
      <c r="H134" s="209"/>
      <c r="I134" s="209"/>
      <c r="J134" s="209"/>
      <c r="K134" s="209"/>
      <c r="L134" s="210"/>
    </row>
    <row r="135" ht="15" customHeight="1">
      <c r="A135" t="s" s="219">
        <v>148</v>
      </c>
      <c r="B135" s="209"/>
      <c r="C135" s="209"/>
      <c r="D135" s="209"/>
      <c r="E135" s="209"/>
      <c r="F135" s="209"/>
      <c r="G135" s="209"/>
      <c r="H135" s="209"/>
      <c r="I135" s="209"/>
      <c r="J135" s="209"/>
      <c r="K135" s="209"/>
      <c r="L135" s="210"/>
    </row>
    <row r="136" ht="15" customHeight="1">
      <c r="A136" t="s" s="219">
        <v>149</v>
      </c>
      <c r="B136" s="209"/>
      <c r="C136" s="209"/>
      <c r="D136" s="209"/>
      <c r="E136" s="209"/>
      <c r="F136" s="209"/>
      <c r="G136" s="209"/>
      <c r="H136" s="209"/>
      <c r="I136" s="209"/>
      <c r="J136" s="209"/>
      <c r="K136" s="209"/>
      <c r="L136" s="210"/>
    </row>
    <row r="137" ht="15" customHeight="1">
      <c r="A137" t="s" s="219">
        <v>150</v>
      </c>
      <c r="B137" s="209"/>
      <c r="C137" s="209"/>
      <c r="D137" s="209"/>
      <c r="E137" s="209"/>
      <c r="F137" s="209"/>
      <c r="G137" s="209"/>
      <c r="H137" s="209"/>
      <c r="I137" s="209"/>
      <c r="J137" s="209"/>
      <c r="K137" s="209"/>
      <c r="L137" s="210"/>
    </row>
    <row r="138" ht="15.5" customHeight="1">
      <c r="A138" s="220"/>
      <c r="B138" s="220"/>
      <c r="C138" s="220"/>
      <c r="D138" s="220"/>
      <c r="E138" s="220"/>
      <c r="F138" s="220"/>
      <c r="G138" s="220"/>
      <c r="H138" s="220"/>
      <c r="I138" s="220"/>
      <c r="J138" s="220"/>
      <c r="K138" s="220"/>
      <c r="L138" s="221">
        <v>2</v>
      </c>
    </row>
  </sheetData>
  <mergeCells count="80">
    <mergeCell ref="G54:J54"/>
    <mergeCell ref="G55:J55"/>
    <mergeCell ref="G56:L56"/>
    <mergeCell ref="B4:C5"/>
    <mergeCell ref="G63:J63"/>
    <mergeCell ref="G64:J64"/>
    <mergeCell ref="G65:J65"/>
    <mergeCell ref="K63:L63"/>
    <mergeCell ref="G60:K60"/>
    <mergeCell ref="K64:L64"/>
    <mergeCell ref="G61:K61"/>
    <mergeCell ref="K65:L65"/>
    <mergeCell ref="G62:L62"/>
    <mergeCell ref="A1:L1"/>
    <mergeCell ref="E4:F4"/>
    <mergeCell ref="A3:D3"/>
    <mergeCell ref="E3:F3"/>
    <mergeCell ref="J3:L3"/>
    <mergeCell ref="K52:L52"/>
    <mergeCell ref="G49:J49"/>
    <mergeCell ref="A4:A5"/>
    <mergeCell ref="A2:B2"/>
    <mergeCell ref="E5:F5"/>
    <mergeCell ref="I8:L8"/>
    <mergeCell ref="C2:D2"/>
    <mergeCell ref="E2:L2"/>
    <mergeCell ref="J4:K4"/>
    <mergeCell ref="G50:J50"/>
    <mergeCell ref="K53:L53"/>
    <mergeCell ref="A10:B10"/>
    <mergeCell ref="C10:E10"/>
    <mergeCell ref="F8:H8"/>
    <mergeCell ref="G57:J57"/>
    <mergeCell ref="J5:K5"/>
    <mergeCell ref="G51:J51"/>
    <mergeCell ref="K54:L54"/>
    <mergeCell ref="A7:L7"/>
    <mergeCell ref="A8:E8"/>
    <mergeCell ref="F9:H9"/>
    <mergeCell ref="G58:K58"/>
    <mergeCell ref="A9:B9"/>
    <mergeCell ref="C9:E9"/>
    <mergeCell ref="F46:G46"/>
    <mergeCell ref="H21:I21"/>
    <mergeCell ref="H22:I22"/>
    <mergeCell ref="F21:G21"/>
    <mergeCell ref="F22:G22"/>
    <mergeCell ref="F20:L20"/>
    <mergeCell ref="A19:E19"/>
    <mergeCell ref="A15:B15"/>
    <mergeCell ref="C15:E15"/>
    <mergeCell ref="A11:B11"/>
    <mergeCell ref="C16:D16"/>
    <mergeCell ref="C11:E11"/>
    <mergeCell ref="A12:B12"/>
    <mergeCell ref="A13:B13"/>
    <mergeCell ref="A20:E20"/>
    <mergeCell ref="C18:D18"/>
    <mergeCell ref="C17:D17"/>
    <mergeCell ref="C12:E12"/>
    <mergeCell ref="C13:E13"/>
    <mergeCell ref="C14:E14"/>
    <mergeCell ref="A16:B16"/>
    <mergeCell ref="A17:B17"/>
    <mergeCell ref="A14:B14"/>
    <mergeCell ref="A18:B18"/>
    <mergeCell ref="A47:E47"/>
    <mergeCell ref="A48:E56"/>
    <mergeCell ref="A57:E57"/>
    <mergeCell ref="A58:E67"/>
    <mergeCell ref="G52:J52"/>
    <mergeCell ref="K55:L55"/>
    <mergeCell ref="G59:K59"/>
    <mergeCell ref="G66:L66"/>
    <mergeCell ref="G53:J53"/>
    <mergeCell ref="G48:J48"/>
    <mergeCell ref="K51:L51"/>
    <mergeCell ref="K48:L48"/>
    <mergeCell ref="K50:L50"/>
    <mergeCell ref="K49:L49"/>
  </mergeCells>
  <conditionalFormatting sqref="I3">
    <cfRule type="containsText" dxfId="0" priority="1" stopIfTrue="1" text="3">
      <formula>NOT(ISERROR(FIND(UPPER("3"),UPPER(I3))))</formula>
      <formula>"3"</formula>
    </cfRule>
    <cfRule type="containsText" dxfId="1" priority="2" stopIfTrue="1" text="2">
      <formula>NOT(ISERROR(FIND(UPPER("2"),UPPER(I3))))</formula>
      <formula>"2"</formula>
    </cfRule>
  </conditionalFormatting>
  <conditionalFormatting sqref="C17:D18">
    <cfRule type="containsText" dxfId="2" priority="1" stopIfTrue="1" text="Scout and treat second">
      <formula>NOT(ISERROR(FIND(UPPER("Scout and treat second"),UPPER(C17))))</formula>
      <formula>"Scout and treat second"</formula>
    </cfRule>
    <cfRule type="containsText" dxfId="3" priority="2" stopIfTrue="1" text="Scout and treat first">
      <formula>NOT(ISERROR(FIND(UPPER("Scout and treat first"),UPPER(C17))))</formula>
      <formula>"Scout and treat first"</formula>
    </cfRule>
  </conditionalFormatting>
  <pageMargins left="0" right="0" top="0" bottom="0" header="0" footer="0"/>
  <pageSetup firstPageNumber="1" fitToHeight="1" fitToWidth="1" scale="68" useFirstPageNumber="0" orientation="portrait" pageOrder="downThenOver"/>
  <headerFooter>
    <oddFooter>&amp;"Helvetica,Regular"&amp;11&amp;P</oddFooter>
  </headerFooter>
  <drawing r:id="rId1"/>
  <legacyDrawing r:id="rId2"/>
</worksheet>
</file>

<file path=xl/worksheets/sheet1.xml><?xml version="1.0" encoding="utf-8"?>
<worksheet xmlns:r="http://schemas.openxmlformats.org/officeDocument/2006/relationships" xmlns="http://schemas.openxmlformats.org/spreadsheetml/2006/main">
  <dimension ref="A1:AL89"/>
  <sheetViews>
    <sheetView workbookViewId="0" showGridLines="0" defaultGridColor="1"/>
  </sheetViews>
  <sheetFormatPr defaultColWidth="6.625" defaultRowHeight="12.75" customHeight="1" outlineLevelRow="0" outlineLevelCol="0"/>
  <cols>
    <col min="1" max="1" width="6.625" style="222" customWidth="1"/>
    <col min="2" max="2" width="6.625" style="222" customWidth="1"/>
    <col min="3" max="3" width="6.625" style="222" customWidth="1"/>
    <col min="4" max="4" width="6.625" style="222" customWidth="1"/>
    <col min="5" max="5" width="6.625" style="222" customWidth="1"/>
    <col min="6" max="6" width="6.625" style="222" customWidth="1"/>
    <col min="7" max="7" width="6.625" style="222" customWidth="1"/>
    <col min="8" max="8" width="6.625" style="222" customWidth="1"/>
    <col min="9" max="9" width="6.625" style="222" customWidth="1"/>
    <col min="10" max="10" width="6.625" style="222" customWidth="1"/>
    <col min="11" max="11" width="6.625" style="222" customWidth="1"/>
    <col min="12" max="12" width="6.625" style="222" customWidth="1"/>
    <col min="13" max="13" width="6.625" style="222" customWidth="1"/>
    <col min="14" max="14" width="6.625" style="222" customWidth="1"/>
    <col min="15" max="15" width="6.625" style="222" customWidth="1"/>
    <col min="16" max="16" width="6.625" style="222" customWidth="1"/>
    <col min="17" max="17" width="6.625" style="222" customWidth="1"/>
    <col min="18" max="18" width="6.625" style="222" customWidth="1"/>
    <col min="19" max="19" width="6.625" style="222" customWidth="1"/>
    <col min="20" max="20" width="6.625" style="222" customWidth="1"/>
    <col min="21" max="21" width="6.625" style="222" customWidth="1"/>
    <col min="22" max="22" width="6.625" style="222" customWidth="1"/>
    <col min="23" max="23" width="6.625" style="222" customWidth="1"/>
    <col min="24" max="24" width="6.625" style="222" customWidth="1"/>
    <col min="25" max="25" width="6.625" style="222" customWidth="1"/>
    <col min="26" max="26" width="6.625" style="222" customWidth="1"/>
    <col min="27" max="27" width="6.625" style="222" customWidth="1"/>
    <col min="28" max="28" width="6.625" style="222" customWidth="1"/>
    <col min="29" max="29" width="6.625" style="222" customWidth="1"/>
    <col min="30" max="30" width="6.625" style="222" customWidth="1"/>
    <col min="31" max="31" width="6.5" style="222" customWidth="1"/>
    <col min="32" max="32" width="7.375" style="222" customWidth="1"/>
    <col min="33" max="33" width="6.625" style="222" customWidth="1"/>
    <col min="34" max="34" width="6.625" style="222" customWidth="1"/>
    <col min="35" max="35" width="6.625" style="222" customWidth="1"/>
    <col min="36" max="36" width="6.625" style="222" customWidth="1"/>
    <col min="37" max="37" width="6.625" style="222" customWidth="1"/>
    <col min="38" max="38" width="6.625" style="222" customWidth="1"/>
    <col min="39" max="256" width="6.625" style="222" customWidth="1"/>
  </cols>
  <sheetData>
    <row r="1" ht="16" customHeight="1">
      <c r="A1" s="223">
        <v>1</v>
      </c>
      <c r="B1" s="223">
        <v>2</v>
      </c>
      <c r="C1" s="223">
        <v>3</v>
      </c>
      <c r="D1" s="223">
        <v>4</v>
      </c>
      <c r="E1" s="223">
        <v>5</v>
      </c>
      <c r="F1" s="223">
        <v>6</v>
      </c>
      <c r="G1" s="223">
        <v>7</v>
      </c>
      <c r="H1" s="223">
        <v>8</v>
      </c>
      <c r="I1" s="223">
        <v>9</v>
      </c>
      <c r="J1" s="223">
        <v>10</v>
      </c>
      <c r="K1" s="223">
        <v>11</v>
      </c>
      <c r="L1" s="223">
        <v>12</v>
      </c>
      <c r="M1" s="223">
        <v>13</v>
      </c>
      <c r="N1" s="223">
        <v>14</v>
      </c>
      <c r="O1" s="223">
        <v>15</v>
      </c>
      <c r="P1" s="223">
        <v>16</v>
      </c>
      <c r="Q1" s="223">
        <v>17</v>
      </c>
      <c r="R1" s="223">
        <v>18</v>
      </c>
      <c r="S1" s="223">
        <v>19</v>
      </c>
      <c r="T1" s="223">
        <v>20</v>
      </c>
      <c r="U1" s="223">
        <v>21</v>
      </c>
      <c r="V1" s="223">
        <v>22</v>
      </c>
      <c r="W1" s="223">
        <v>23</v>
      </c>
      <c r="X1" s="223">
        <v>24</v>
      </c>
      <c r="Y1" s="223">
        <v>25</v>
      </c>
      <c r="Z1" s="223">
        <v>26</v>
      </c>
      <c r="AA1" s="223">
        <v>27</v>
      </c>
      <c r="AB1" s="223">
        <v>28</v>
      </c>
      <c r="AC1" s="223">
        <v>29</v>
      </c>
      <c r="AD1" s="223">
        <v>30</v>
      </c>
      <c r="AE1" s="224">
        <v>31</v>
      </c>
      <c r="AF1" s="225">
        <v>32</v>
      </c>
      <c r="AG1" s="226">
        <v>33</v>
      </c>
      <c r="AH1" s="223">
        <v>34</v>
      </c>
      <c r="AI1" s="227"/>
      <c r="AJ1" s="227"/>
      <c r="AK1" s="227"/>
      <c r="AL1" s="227"/>
    </row>
    <row r="2" ht="16" customHeight="1">
      <c r="A2" t="s" s="223">
        <v>151</v>
      </c>
      <c r="B2" t="s" s="223">
        <v>152</v>
      </c>
      <c r="C2" t="s" s="223">
        <v>5</v>
      </c>
      <c r="D2" t="s" s="223">
        <v>153</v>
      </c>
      <c r="E2" t="s" s="223">
        <v>154</v>
      </c>
      <c r="F2" t="s" s="223">
        <v>155</v>
      </c>
      <c r="G2" t="s" s="223">
        <v>156</v>
      </c>
      <c r="H2" t="s" s="223">
        <v>35</v>
      </c>
      <c r="I2" t="s" s="223">
        <v>20</v>
      </c>
      <c r="J2" t="s" s="223">
        <v>74</v>
      </c>
      <c r="K2" t="s" s="223">
        <v>76</v>
      </c>
      <c r="L2" t="s" s="223">
        <v>78</v>
      </c>
      <c r="M2" t="s" s="223">
        <v>80</v>
      </c>
      <c r="N2" t="s" s="223">
        <v>38</v>
      </c>
      <c r="O2" t="s" s="223">
        <v>16</v>
      </c>
      <c r="P2" t="s" s="223">
        <v>23</v>
      </c>
      <c r="Q2" t="s" s="223">
        <v>18</v>
      </c>
      <c r="R2" t="s" s="223">
        <v>85</v>
      </c>
      <c r="S2" t="s" s="223">
        <v>33</v>
      </c>
      <c r="T2" t="s" s="223">
        <v>157</v>
      </c>
      <c r="U2" t="s" s="228">
        <v>158</v>
      </c>
      <c r="V2" t="s" s="223">
        <v>27</v>
      </c>
      <c r="W2" t="s" s="223">
        <v>25</v>
      </c>
      <c r="X2" t="s" s="223">
        <v>90</v>
      </c>
      <c r="Y2" t="s" s="223">
        <v>29</v>
      </c>
      <c r="Z2" t="s" s="223">
        <v>93</v>
      </c>
      <c r="AA2" t="s" s="223">
        <v>95</v>
      </c>
      <c r="AB2" t="s" s="223">
        <v>97</v>
      </c>
      <c r="AC2" t="s" s="223">
        <v>99</v>
      </c>
      <c r="AD2" t="s" s="223">
        <v>101</v>
      </c>
      <c r="AE2" t="s" s="223">
        <v>103</v>
      </c>
      <c r="AF2" t="s" s="221">
        <v>105</v>
      </c>
      <c r="AG2" t="s" s="223">
        <v>107</v>
      </c>
      <c r="AH2" t="s" s="223">
        <v>159</v>
      </c>
      <c r="AI2" s="227"/>
      <c r="AJ2" s="227"/>
      <c r="AK2" s="227"/>
      <c r="AL2" s="227"/>
    </row>
    <row r="3" ht="13.5" customHeight="1">
      <c r="A3" t="s" s="229">
        <v>148</v>
      </c>
      <c r="B3" t="s" s="230">
        <v>160</v>
      </c>
      <c r="C3" s="230">
        <v>117</v>
      </c>
      <c r="D3" s="230">
        <v>117</v>
      </c>
      <c r="E3" s="230">
        <v>117</v>
      </c>
      <c r="F3" s="230">
        <v>1450</v>
      </c>
      <c r="G3" s="230">
        <v>2830</v>
      </c>
      <c r="H3" s="230">
        <v>6</v>
      </c>
      <c r="I3" s="230">
        <v>7</v>
      </c>
      <c r="J3" s="230">
        <v>6</v>
      </c>
      <c r="K3" s="230">
        <v>8</v>
      </c>
      <c r="L3" s="230">
        <v>5</v>
      </c>
      <c r="M3" s="230">
        <v>4</v>
      </c>
      <c r="N3" s="230">
        <v>8</v>
      </c>
      <c r="O3" s="230">
        <v>4</v>
      </c>
      <c r="P3" s="230">
        <v>5</v>
      </c>
      <c r="Q3" s="230">
        <v>7</v>
      </c>
      <c r="R3" s="230">
        <v>6</v>
      </c>
      <c r="S3" s="230">
        <v>7</v>
      </c>
      <c r="T3" t="s" s="231">
        <v>161</v>
      </c>
      <c r="U3" s="232">
        <v>1</v>
      </c>
      <c r="V3" s="233">
        <v>5</v>
      </c>
      <c r="W3" s="230">
        <v>5</v>
      </c>
      <c r="X3" s="230">
        <v>6</v>
      </c>
      <c r="Y3" s="230">
        <v>7</v>
      </c>
      <c r="Z3" s="230">
        <v>6</v>
      </c>
      <c r="AA3" s="230">
        <v>5</v>
      </c>
      <c r="AB3" s="230">
        <v>6</v>
      </c>
      <c r="AC3" s="230">
        <v>4</v>
      </c>
      <c r="AD3" s="230">
        <v>5</v>
      </c>
      <c r="AE3" s="234"/>
      <c r="AF3" s="230">
        <v>4</v>
      </c>
      <c r="AG3" s="230">
        <v>3</v>
      </c>
      <c r="AH3" t="s" s="230">
        <v>162</v>
      </c>
      <c r="AI3" s="227"/>
      <c r="AJ3" s="227"/>
      <c r="AK3" s="227"/>
      <c r="AL3" s="227"/>
    </row>
    <row r="4" ht="13.5" customHeight="1">
      <c r="A4" t="s" s="229">
        <v>149</v>
      </c>
      <c r="B4" t="s" s="230">
        <v>160</v>
      </c>
      <c r="C4" s="230">
        <v>115</v>
      </c>
      <c r="D4" s="230">
        <v>116</v>
      </c>
      <c r="E4" s="230">
        <v>115</v>
      </c>
      <c r="F4" s="230">
        <v>1440</v>
      </c>
      <c r="G4" s="230">
        <v>2780</v>
      </c>
      <c r="H4" s="230">
        <v>6</v>
      </c>
      <c r="I4" s="230">
        <v>7</v>
      </c>
      <c r="J4" s="230">
        <v>6</v>
      </c>
      <c r="K4" s="230">
        <v>6</v>
      </c>
      <c r="L4" s="230">
        <v>4</v>
      </c>
      <c r="M4" s="230">
        <v>6</v>
      </c>
      <c r="N4" s="230">
        <v>6</v>
      </c>
      <c r="O4" s="230">
        <v>5</v>
      </c>
      <c r="P4" s="230">
        <v>5</v>
      </c>
      <c r="Q4" s="230">
        <v>6</v>
      </c>
      <c r="R4" s="230">
        <v>5</v>
      </c>
      <c r="S4" s="230">
        <v>7</v>
      </c>
      <c r="T4" t="s" s="231">
        <v>161</v>
      </c>
      <c r="U4" s="235">
        <v>1</v>
      </c>
      <c r="V4" s="233">
        <v>5</v>
      </c>
      <c r="W4" s="230">
        <v>5</v>
      </c>
      <c r="X4" s="230">
        <v>4</v>
      </c>
      <c r="Y4" s="230">
        <v>7</v>
      </c>
      <c r="Z4" s="230">
        <v>5</v>
      </c>
      <c r="AA4" s="230">
        <v>5</v>
      </c>
      <c r="AB4" s="230">
        <v>6</v>
      </c>
      <c r="AC4" s="230">
        <v>3</v>
      </c>
      <c r="AD4" s="230">
        <v>5</v>
      </c>
      <c r="AE4" s="234"/>
      <c r="AF4" s="230">
        <v>4</v>
      </c>
      <c r="AG4" s="230">
        <v>3</v>
      </c>
      <c r="AH4" t="s" s="230">
        <v>163</v>
      </c>
      <c r="AI4" s="227"/>
      <c r="AJ4" s="227"/>
      <c r="AK4" s="227"/>
      <c r="AL4" s="227"/>
    </row>
    <row r="5" ht="13.5" customHeight="1">
      <c r="A5" t="s" s="229">
        <v>164</v>
      </c>
      <c r="B5" t="s" s="230">
        <v>165</v>
      </c>
      <c r="C5" s="230">
        <v>109</v>
      </c>
      <c r="D5" s="230">
        <v>113</v>
      </c>
      <c r="E5" s="230">
        <v>111</v>
      </c>
      <c r="F5" s="230">
        <v>1400</v>
      </c>
      <c r="G5" s="230">
        <v>2680</v>
      </c>
      <c r="H5" s="230">
        <v>6</v>
      </c>
      <c r="I5" s="230">
        <v>5</v>
      </c>
      <c r="J5" s="230">
        <v>7</v>
      </c>
      <c r="K5" s="230">
        <v>8</v>
      </c>
      <c r="L5" s="230">
        <v>3</v>
      </c>
      <c r="M5" s="230">
        <v>6</v>
      </c>
      <c r="N5" s="230">
        <v>8</v>
      </c>
      <c r="O5" s="230">
        <v>4</v>
      </c>
      <c r="P5" s="230">
        <v>4</v>
      </c>
      <c r="Q5" s="230">
        <v>5</v>
      </c>
      <c r="R5" s="230">
        <v>5</v>
      </c>
      <c r="S5" s="230">
        <v>6</v>
      </c>
      <c r="T5" t="s" s="231">
        <v>166</v>
      </c>
      <c r="U5" s="235">
        <v>3</v>
      </c>
      <c r="V5" s="233">
        <v>5</v>
      </c>
      <c r="W5" s="230">
        <v>6</v>
      </c>
      <c r="X5" s="230">
        <v>3</v>
      </c>
      <c r="Y5" s="230">
        <v>8</v>
      </c>
      <c r="Z5" s="230">
        <v>5</v>
      </c>
      <c r="AA5" s="230">
        <v>4</v>
      </c>
      <c r="AB5" s="230">
        <v>4</v>
      </c>
      <c r="AC5" s="230">
        <v>5</v>
      </c>
      <c r="AD5" s="230">
        <v>5</v>
      </c>
      <c r="AE5" s="234"/>
      <c r="AF5" s="230">
        <v>5</v>
      </c>
      <c r="AG5" s="230">
        <v>3</v>
      </c>
      <c r="AH5" t="s" s="230">
        <v>167</v>
      </c>
      <c r="AI5" s="227"/>
      <c r="AJ5" s="227"/>
      <c r="AK5" s="227"/>
      <c r="AL5" s="227"/>
    </row>
    <row r="6" ht="13.5" customHeight="1">
      <c r="A6" t="s" s="229">
        <v>150</v>
      </c>
      <c r="B6" t="s" s="230">
        <v>160</v>
      </c>
      <c r="C6" s="230">
        <v>110</v>
      </c>
      <c r="D6" s="230">
        <v>107</v>
      </c>
      <c r="E6" s="230">
        <v>108</v>
      </c>
      <c r="F6" s="230">
        <v>1330</v>
      </c>
      <c r="G6" s="230">
        <v>2600</v>
      </c>
      <c r="H6" s="230">
        <v>6</v>
      </c>
      <c r="I6" s="230">
        <v>7</v>
      </c>
      <c r="J6" s="230">
        <v>5</v>
      </c>
      <c r="K6" s="230">
        <v>4</v>
      </c>
      <c r="L6" s="230">
        <v>8</v>
      </c>
      <c r="M6" s="230">
        <v>5</v>
      </c>
      <c r="N6" s="230">
        <v>3</v>
      </c>
      <c r="O6" s="230">
        <v>8</v>
      </c>
      <c r="P6" s="230">
        <v>6</v>
      </c>
      <c r="Q6" s="230">
        <v>8</v>
      </c>
      <c r="R6" s="230">
        <v>8</v>
      </c>
      <c r="S6" s="230">
        <v>7</v>
      </c>
      <c r="T6" t="s" s="231">
        <v>161</v>
      </c>
      <c r="U6" s="235">
        <v>1</v>
      </c>
      <c r="V6" s="233">
        <v>6</v>
      </c>
      <c r="W6" s="230">
        <v>6</v>
      </c>
      <c r="X6" s="230">
        <v>5</v>
      </c>
      <c r="Y6" s="230">
        <v>7</v>
      </c>
      <c r="Z6" s="234"/>
      <c r="AA6" s="230">
        <v>5</v>
      </c>
      <c r="AB6" s="230">
        <v>5</v>
      </c>
      <c r="AC6" s="230">
        <v>3</v>
      </c>
      <c r="AD6" s="230">
        <v>6</v>
      </c>
      <c r="AE6" s="234"/>
      <c r="AF6" s="230">
        <v>6</v>
      </c>
      <c r="AG6" s="230">
        <v>4</v>
      </c>
      <c r="AH6" t="s" s="230">
        <v>168</v>
      </c>
      <c r="AI6" s="227"/>
      <c r="AJ6" s="227"/>
      <c r="AK6" s="227"/>
      <c r="AL6" s="227"/>
    </row>
    <row r="7" ht="13.5" customHeight="1">
      <c r="A7" t="s" s="229">
        <v>169</v>
      </c>
      <c r="B7" t="s" s="230">
        <v>170</v>
      </c>
      <c r="C7" s="230">
        <v>102</v>
      </c>
      <c r="D7" s="230">
        <v>103</v>
      </c>
      <c r="E7" s="230">
        <v>103</v>
      </c>
      <c r="F7" s="230">
        <v>1280</v>
      </c>
      <c r="G7" s="230">
        <v>2470</v>
      </c>
      <c r="H7" s="230">
        <v>7</v>
      </c>
      <c r="I7" s="230">
        <v>8</v>
      </c>
      <c r="J7" s="230">
        <v>6</v>
      </c>
      <c r="K7" s="230">
        <v>7</v>
      </c>
      <c r="L7" s="230">
        <v>5</v>
      </c>
      <c r="M7" s="230">
        <v>6</v>
      </c>
      <c r="N7" s="230">
        <v>5</v>
      </c>
      <c r="O7" s="230">
        <v>7</v>
      </c>
      <c r="P7" s="230">
        <v>5</v>
      </c>
      <c r="Q7" s="230">
        <v>6</v>
      </c>
      <c r="R7" s="230">
        <v>6</v>
      </c>
      <c r="S7" s="230">
        <v>5</v>
      </c>
      <c r="T7" t="s" s="231">
        <v>171</v>
      </c>
      <c r="U7" s="235">
        <v>3</v>
      </c>
      <c r="V7" s="233">
        <v>4</v>
      </c>
      <c r="W7" s="230">
        <v>6</v>
      </c>
      <c r="X7" s="234"/>
      <c r="Y7" s="230">
        <v>5</v>
      </c>
      <c r="Z7" s="230">
        <v>4</v>
      </c>
      <c r="AA7" s="230">
        <v>3</v>
      </c>
      <c r="AB7" s="230">
        <v>5</v>
      </c>
      <c r="AC7" s="230">
        <v>4</v>
      </c>
      <c r="AD7" s="230">
        <v>5</v>
      </c>
      <c r="AE7" s="230">
        <v>5</v>
      </c>
      <c r="AF7" s="234"/>
      <c r="AG7" s="234"/>
      <c r="AH7" t="s" s="230">
        <v>172</v>
      </c>
      <c r="AI7" s="227"/>
      <c r="AJ7" s="227"/>
      <c r="AK7" s="227"/>
      <c r="AL7" s="227"/>
    </row>
    <row r="8" ht="13.5" customHeight="1">
      <c r="A8" t="s" s="229">
        <v>173</v>
      </c>
      <c r="B8" t="s" s="230">
        <v>174</v>
      </c>
      <c r="C8" s="230">
        <v>100</v>
      </c>
      <c r="D8" s="230">
        <v>99</v>
      </c>
      <c r="E8" s="230">
        <v>101</v>
      </c>
      <c r="F8" s="230">
        <v>1240</v>
      </c>
      <c r="G8" s="230">
        <v>2420</v>
      </c>
      <c r="H8" s="230">
        <v>4</v>
      </c>
      <c r="I8" s="230">
        <v>9</v>
      </c>
      <c r="J8" s="230">
        <v>6</v>
      </c>
      <c r="K8" s="230">
        <v>4</v>
      </c>
      <c r="L8" s="234"/>
      <c r="M8" s="230">
        <v>6</v>
      </c>
      <c r="N8" s="230">
        <v>4</v>
      </c>
      <c r="O8" s="230">
        <v>5</v>
      </c>
      <c r="P8" s="230">
        <v>6</v>
      </c>
      <c r="Q8" s="230">
        <v>3</v>
      </c>
      <c r="R8" s="230">
        <v>3</v>
      </c>
      <c r="S8" s="230">
        <v>5</v>
      </c>
      <c r="T8" t="s" s="231">
        <v>4</v>
      </c>
      <c r="U8" s="235">
        <v>2</v>
      </c>
      <c r="V8" s="233">
        <v>4</v>
      </c>
      <c r="W8" s="230">
        <v>5</v>
      </c>
      <c r="X8" s="234"/>
      <c r="Y8" s="230">
        <v>5</v>
      </c>
      <c r="Z8" t="s" s="230">
        <v>172</v>
      </c>
      <c r="AA8" s="230">
        <v>2</v>
      </c>
      <c r="AB8" s="230">
        <v>4</v>
      </c>
      <c r="AC8" s="230">
        <v>4</v>
      </c>
      <c r="AD8" s="230">
        <v>5</v>
      </c>
      <c r="AE8" t="s" s="230">
        <v>172</v>
      </c>
      <c r="AF8" t="s" s="230">
        <v>172</v>
      </c>
      <c r="AG8" s="234"/>
      <c r="AH8" t="s" s="230">
        <v>175</v>
      </c>
      <c r="AI8" s="227"/>
      <c r="AJ8" s="227"/>
      <c r="AK8" s="227"/>
      <c r="AL8" s="227"/>
    </row>
    <row r="9" ht="13.5" customHeight="1">
      <c r="A9" t="s" s="229">
        <v>71</v>
      </c>
      <c r="B9" s="234"/>
      <c r="C9" s="230">
        <v>101</v>
      </c>
      <c r="D9" s="230">
        <v>102</v>
      </c>
      <c r="E9" s="230">
        <v>102</v>
      </c>
      <c r="F9" s="230">
        <v>1270</v>
      </c>
      <c r="G9" s="230">
        <v>2450</v>
      </c>
      <c r="H9" s="230">
        <v>6</v>
      </c>
      <c r="I9" s="230">
        <v>9</v>
      </c>
      <c r="J9" t="s" s="230">
        <v>172</v>
      </c>
      <c r="K9" s="230">
        <v>4</v>
      </c>
      <c r="L9" s="230">
        <v>7</v>
      </c>
      <c r="M9" s="230">
        <v>5</v>
      </c>
      <c r="N9" s="230">
        <v>4</v>
      </c>
      <c r="O9" s="230">
        <v>7</v>
      </c>
      <c r="P9" s="230">
        <v>5</v>
      </c>
      <c r="Q9" s="230">
        <v>5</v>
      </c>
      <c r="R9" s="230">
        <v>4</v>
      </c>
      <c r="S9" s="230">
        <v>6</v>
      </c>
      <c r="T9" t="s" s="231">
        <v>171</v>
      </c>
      <c r="U9" s="235">
        <v>2</v>
      </c>
      <c r="V9" s="233">
        <v>4</v>
      </c>
      <c r="W9" s="230">
        <v>5</v>
      </c>
      <c r="X9" t="s" s="230">
        <v>172</v>
      </c>
      <c r="Y9" s="230">
        <v>8</v>
      </c>
      <c r="Z9" t="s" s="230">
        <v>172</v>
      </c>
      <c r="AA9" t="s" s="230">
        <v>172</v>
      </c>
      <c r="AB9" s="230">
        <v>6</v>
      </c>
      <c r="AC9" s="230">
        <v>4</v>
      </c>
      <c r="AD9" t="s" s="230">
        <v>172</v>
      </c>
      <c r="AE9" t="s" s="230">
        <v>172</v>
      </c>
      <c r="AF9" t="s" s="230">
        <v>172</v>
      </c>
      <c r="AG9" t="s" s="230">
        <v>172</v>
      </c>
      <c r="AH9" t="s" s="230">
        <v>176</v>
      </c>
      <c r="AI9" s="227"/>
      <c r="AJ9" s="227"/>
      <c r="AK9" s="227"/>
      <c r="AL9" s="227"/>
    </row>
    <row r="10" ht="13.5" customHeight="1">
      <c r="A10" t="s" s="229">
        <v>177</v>
      </c>
      <c r="B10" t="s" s="230">
        <v>178</v>
      </c>
      <c r="C10" s="230">
        <v>101</v>
      </c>
      <c r="D10" s="230">
        <v>102</v>
      </c>
      <c r="E10" s="230">
        <v>102</v>
      </c>
      <c r="F10" s="230">
        <v>1270</v>
      </c>
      <c r="G10" s="230">
        <v>2450</v>
      </c>
      <c r="H10" s="230">
        <v>6</v>
      </c>
      <c r="I10" s="230">
        <v>9</v>
      </c>
      <c r="J10" t="s" s="230">
        <v>172</v>
      </c>
      <c r="K10" s="230">
        <v>4</v>
      </c>
      <c r="L10" s="230">
        <v>7</v>
      </c>
      <c r="M10" s="230">
        <v>5</v>
      </c>
      <c r="N10" s="230">
        <v>4</v>
      </c>
      <c r="O10" s="230">
        <v>7</v>
      </c>
      <c r="P10" s="230">
        <v>5</v>
      </c>
      <c r="Q10" s="230">
        <v>5</v>
      </c>
      <c r="R10" s="230">
        <v>4</v>
      </c>
      <c r="S10" s="230">
        <v>6</v>
      </c>
      <c r="T10" t="s" s="231">
        <v>179</v>
      </c>
      <c r="U10" s="235">
        <v>2</v>
      </c>
      <c r="V10" s="233">
        <v>4</v>
      </c>
      <c r="W10" s="230">
        <v>5</v>
      </c>
      <c r="X10" t="s" s="230">
        <v>172</v>
      </c>
      <c r="Y10" s="230">
        <v>8</v>
      </c>
      <c r="Z10" t="s" s="230">
        <v>172</v>
      </c>
      <c r="AA10" t="s" s="230">
        <v>172</v>
      </c>
      <c r="AB10" s="230">
        <v>6</v>
      </c>
      <c r="AC10" s="230">
        <v>4</v>
      </c>
      <c r="AD10" t="s" s="230">
        <v>172</v>
      </c>
      <c r="AE10" t="s" s="230">
        <v>172</v>
      </c>
      <c r="AF10" t="s" s="230">
        <v>172</v>
      </c>
      <c r="AG10" t="s" s="230">
        <v>172</v>
      </c>
      <c r="AH10" t="s" s="230">
        <v>176</v>
      </c>
      <c r="AI10" s="227"/>
      <c r="AJ10" s="227"/>
      <c r="AK10" s="227"/>
      <c r="AL10" s="227"/>
    </row>
    <row r="11" ht="13.5" customHeight="1">
      <c r="A11" t="s" s="229">
        <v>72</v>
      </c>
      <c r="B11" t="s" s="230">
        <v>174</v>
      </c>
      <c r="C11" s="230">
        <v>101</v>
      </c>
      <c r="D11" s="230">
        <v>102</v>
      </c>
      <c r="E11" s="230">
        <v>102</v>
      </c>
      <c r="F11" s="230">
        <v>1270</v>
      </c>
      <c r="G11" s="230">
        <v>2450</v>
      </c>
      <c r="H11" s="230">
        <v>6</v>
      </c>
      <c r="I11" s="230">
        <v>9</v>
      </c>
      <c r="J11" t="s" s="230">
        <v>172</v>
      </c>
      <c r="K11" s="230">
        <v>4</v>
      </c>
      <c r="L11" s="230">
        <v>7</v>
      </c>
      <c r="M11" s="230">
        <v>5</v>
      </c>
      <c r="N11" s="230">
        <v>4</v>
      </c>
      <c r="O11" s="230">
        <v>7</v>
      </c>
      <c r="P11" s="230">
        <v>5</v>
      </c>
      <c r="Q11" s="230">
        <v>5</v>
      </c>
      <c r="R11" s="230">
        <v>4</v>
      </c>
      <c r="S11" s="230">
        <v>6</v>
      </c>
      <c r="T11" t="s" s="231">
        <v>4</v>
      </c>
      <c r="U11" s="235">
        <v>2</v>
      </c>
      <c r="V11" s="233">
        <v>4</v>
      </c>
      <c r="W11" s="230">
        <v>5</v>
      </c>
      <c r="X11" t="s" s="230">
        <v>172</v>
      </c>
      <c r="Y11" s="230">
        <v>8</v>
      </c>
      <c r="Z11" t="s" s="230">
        <v>172</v>
      </c>
      <c r="AA11" t="s" s="230">
        <v>172</v>
      </c>
      <c r="AB11" s="230">
        <v>6</v>
      </c>
      <c r="AC11" s="230">
        <v>4</v>
      </c>
      <c r="AD11" t="s" s="230">
        <v>172</v>
      </c>
      <c r="AE11" t="s" s="230">
        <v>172</v>
      </c>
      <c r="AF11" t="s" s="230">
        <v>172</v>
      </c>
      <c r="AG11" t="s" s="230">
        <v>172</v>
      </c>
      <c r="AH11" t="s" s="230">
        <v>176</v>
      </c>
      <c r="AI11" s="227"/>
      <c r="AJ11" s="227"/>
      <c r="AK11" s="227"/>
      <c r="AL11" s="227"/>
    </row>
    <row r="12" ht="13.5" customHeight="1">
      <c r="A12" t="s" s="229">
        <v>73</v>
      </c>
      <c r="B12" t="s" s="230">
        <v>178</v>
      </c>
      <c r="C12" s="230">
        <v>101</v>
      </c>
      <c r="D12" s="230">
        <v>101</v>
      </c>
      <c r="E12" s="230">
        <v>101</v>
      </c>
      <c r="F12" s="230">
        <v>1260</v>
      </c>
      <c r="G12" s="230">
        <v>2420</v>
      </c>
      <c r="H12" s="230">
        <v>4</v>
      </c>
      <c r="I12" s="230">
        <v>8</v>
      </c>
      <c r="J12" s="230">
        <v>6</v>
      </c>
      <c r="K12" s="230">
        <v>4</v>
      </c>
      <c r="L12" s="234"/>
      <c r="M12" s="230">
        <v>6</v>
      </c>
      <c r="N12" s="230">
        <v>4</v>
      </c>
      <c r="O12" s="230">
        <v>8</v>
      </c>
      <c r="P12" s="230">
        <v>5</v>
      </c>
      <c r="Q12" s="230">
        <v>7</v>
      </c>
      <c r="R12" s="230">
        <v>6</v>
      </c>
      <c r="S12" s="230">
        <v>3</v>
      </c>
      <c r="T12" t="s" s="231">
        <v>179</v>
      </c>
      <c r="U12" s="235">
        <v>2</v>
      </c>
      <c r="V12" s="233">
        <v>4</v>
      </c>
      <c r="W12" s="230">
        <v>4</v>
      </c>
      <c r="X12" s="234"/>
      <c r="Y12" s="230">
        <v>5</v>
      </c>
      <c r="Z12" t="s" s="230">
        <v>172</v>
      </c>
      <c r="AA12" s="230">
        <v>4</v>
      </c>
      <c r="AB12" s="230">
        <v>4</v>
      </c>
      <c r="AC12" s="230">
        <v>4</v>
      </c>
      <c r="AD12" s="230">
        <v>4</v>
      </c>
      <c r="AE12" t="s" s="230">
        <v>172</v>
      </c>
      <c r="AF12" t="s" s="230">
        <v>172</v>
      </c>
      <c r="AG12" s="234"/>
      <c r="AH12" t="s" s="230">
        <v>168</v>
      </c>
      <c r="AI12" s="227"/>
      <c r="AJ12" s="227"/>
      <c r="AK12" s="227"/>
      <c r="AL12" s="227"/>
    </row>
    <row r="13" ht="13.5" customHeight="1">
      <c r="A13" t="s" s="229">
        <v>180</v>
      </c>
      <c r="B13" t="s" s="230">
        <v>174</v>
      </c>
      <c r="C13" s="230">
        <v>101</v>
      </c>
      <c r="D13" s="230">
        <v>101</v>
      </c>
      <c r="E13" s="230">
        <v>101</v>
      </c>
      <c r="F13" s="230">
        <v>1260</v>
      </c>
      <c r="G13" s="230">
        <v>2420</v>
      </c>
      <c r="H13" s="230">
        <v>4</v>
      </c>
      <c r="I13" s="230">
        <v>8</v>
      </c>
      <c r="J13" s="230">
        <v>6</v>
      </c>
      <c r="K13" s="230">
        <v>4</v>
      </c>
      <c r="L13" s="234"/>
      <c r="M13" s="230">
        <v>6</v>
      </c>
      <c r="N13" s="230">
        <v>4</v>
      </c>
      <c r="O13" s="230">
        <v>8</v>
      </c>
      <c r="P13" s="230">
        <v>5</v>
      </c>
      <c r="Q13" s="230">
        <v>7</v>
      </c>
      <c r="R13" s="230">
        <v>6</v>
      </c>
      <c r="S13" s="230">
        <v>3</v>
      </c>
      <c r="T13" t="s" s="231">
        <v>4</v>
      </c>
      <c r="U13" s="235">
        <v>2</v>
      </c>
      <c r="V13" s="233">
        <v>4</v>
      </c>
      <c r="W13" s="230">
        <v>4</v>
      </c>
      <c r="X13" s="234"/>
      <c r="Y13" s="230">
        <v>5</v>
      </c>
      <c r="Z13" t="s" s="230">
        <v>172</v>
      </c>
      <c r="AA13" s="230">
        <v>4</v>
      </c>
      <c r="AB13" s="230">
        <v>4</v>
      </c>
      <c r="AC13" s="230">
        <v>4</v>
      </c>
      <c r="AD13" s="230">
        <v>4</v>
      </c>
      <c r="AE13" t="s" s="230">
        <v>172</v>
      </c>
      <c r="AF13" t="s" s="230">
        <v>172</v>
      </c>
      <c r="AG13" s="234"/>
      <c r="AH13" t="s" s="230">
        <v>168</v>
      </c>
      <c r="AI13" s="227"/>
      <c r="AJ13" s="227"/>
      <c r="AK13" s="227"/>
      <c r="AL13" s="227"/>
    </row>
    <row r="14" ht="13.5" customHeight="1">
      <c r="A14" t="s" s="229">
        <v>181</v>
      </c>
      <c r="B14" t="s" s="230">
        <v>178</v>
      </c>
      <c r="C14" s="230">
        <v>102</v>
      </c>
      <c r="D14" s="230">
        <v>107</v>
      </c>
      <c r="E14" s="230">
        <v>108</v>
      </c>
      <c r="F14" s="230">
        <v>1330</v>
      </c>
      <c r="G14" s="230">
        <v>2600</v>
      </c>
      <c r="H14" s="230">
        <v>5</v>
      </c>
      <c r="I14" s="230">
        <v>8</v>
      </c>
      <c r="J14" s="230">
        <v>6</v>
      </c>
      <c r="K14" s="230">
        <v>6</v>
      </c>
      <c r="L14" s="230">
        <v>3</v>
      </c>
      <c r="M14" s="230">
        <v>5</v>
      </c>
      <c r="N14" s="230">
        <v>7</v>
      </c>
      <c r="O14" s="230">
        <v>6</v>
      </c>
      <c r="P14" s="230">
        <v>5</v>
      </c>
      <c r="Q14" s="230">
        <v>6</v>
      </c>
      <c r="R14" s="230">
        <v>5</v>
      </c>
      <c r="S14" s="230">
        <v>4</v>
      </c>
      <c r="T14" t="s" s="231">
        <v>179</v>
      </c>
      <c r="U14" s="235">
        <v>2</v>
      </c>
      <c r="V14" s="233">
        <v>4</v>
      </c>
      <c r="W14" s="230">
        <v>5</v>
      </c>
      <c r="X14" s="234"/>
      <c r="Y14" s="230">
        <v>7</v>
      </c>
      <c r="Z14" s="234"/>
      <c r="AA14" s="230">
        <v>3</v>
      </c>
      <c r="AB14" s="230">
        <v>4</v>
      </c>
      <c r="AC14" s="230">
        <v>4</v>
      </c>
      <c r="AD14" s="230">
        <v>4</v>
      </c>
      <c r="AE14" s="234"/>
      <c r="AF14" s="234"/>
      <c r="AG14" s="234"/>
      <c r="AH14" t="s" s="230">
        <v>182</v>
      </c>
      <c r="AI14" s="227"/>
      <c r="AJ14" s="227"/>
      <c r="AK14" s="227"/>
      <c r="AL14" s="227"/>
    </row>
    <row r="15" ht="13.5" customHeight="1">
      <c r="A15" t="s" s="229">
        <v>75</v>
      </c>
      <c r="B15" t="s" s="230">
        <v>174</v>
      </c>
      <c r="C15" s="230">
        <v>102</v>
      </c>
      <c r="D15" s="230">
        <v>96</v>
      </c>
      <c r="E15" s="230">
        <v>101</v>
      </c>
      <c r="F15" s="230">
        <v>1200</v>
      </c>
      <c r="G15" s="230">
        <v>2420</v>
      </c>
      <c r="H15" s="230">
        <v>5</v>
      </c>
      <c r="I15" s="230">
        <v>9</v>
      </c>
      <c r="J15" t="s" s="230">
        <v>172</v>
      </c>
      <c r="K15" s="230">
        <v>4</v>
      </c>
      <c r="L15" t="s" s="230">
        <v>172</v>
      </c>
      <c r="M15" s="230">
        <v>7</v>
      </c>
      <c r="N15" s="230">
        <v>3</v>
      </c>
      <c r="O15" s="230">
        <v>7</v>
      </c>
      <c r="P15" s="230">
        <v>6</v>
      </c>
      <c r="Q15" s="230">
        <v>5</v>
      </c>
      <c r="R15" s="230">
        <v>3</v>
      </c>
      <c r="S15" s="230">
        <v>5</v>
      </c>
      <c r="T15" t="s" s="231">
        <v>4</v>
      </c>
      <c r="U15" s="235">
        <v>2</v>
      </c>
      <c r="V15" s="233">
        <v>4</v>
      </c>
      <c r="W15" s="230">
        <v>6</v>
      </c>
      <c r="X15" t="s" s="230">
        <v>172</v>
      </c>
      <c r="Y15" s="230">
        <v>5</v>
      </c>
      <c r="Z15" t="s" s="230">
        <v>172</v>
      </c>
      <c r="AA15" s="230">
        <v>3</v>
      </c>
      <c r="AB15" s="230">
        <v>6</v>
      </c>
      <c r="AC15" s="230">
        <v>4</v>
      </c>
      <c r="AD15" s="230">
        <v>5</v>
      </c>
      <c r="AE15" t="s" s="230">
        <v>172</v>
      </c>
      <c r="AF15" t="s" s="230">
        <v>172</v>
      </c>
      <c r="AG15" t="s" s="230">
        <v>172</v>
      </c>
      <c r="AH15" t="s" s="230">
        <v>183</v>
      </c>
      <c r="AI15" s="227"/>
      <c r="AJ15" s="227"/>
      <c r="AK15" s="227"/>
      <c r="AL15" s="227"/>
    </row>
    <row r="16" ht="13.5" customHeight="1">
      <c r="A16" t="s" s="229">
        <v>77</v>
      </c>
      <c r="B16" t="s" s="230">
        <v>184</v>
      </c>
      <c r="C16" s="230">
        <v>104</v>
      </c>
      <c r="D16" s="230">
        <v>104</v>
      </c>
      <c r="E16" s="230">
        <v>104</v>
      </c>
      <c r="F16" s="230">
        <v>1300</v>
      </c>
      <c r="G16" s="230">
        <v>2550</v>
      </c>
      <c r="H16" s="230">
        <v>3</v>
      </c>
      <c r="I16" s="230">
        <v>9</v>
      </c>
      <c r="J16" t="s" s="230">
        <v>172</v>
      </c>
      <c r="K16" s="230">
        <v>4</v>
      </c>
      <c r="L16" t="s" s="230">
        <v>172</v>
      </c>
      <c r="M16" s="230">
        <v>6</v>
      </c>
      <c r="N16" s="230">
        <v>5</v>
      </c>
      <c r="O16" s="230">
        <v>7</v>
      </c>
      <c r="P16" s="230">
        <v>5</v>
      </c>
      <c r="Q16" s="230">
        <v>6</v>
      </c>
      <c r="R16" s="230">
        <v>3</v>
      </c>
      <c r="S16" s="230">
        <v>6</v>
      </c>
      <c r="T16" t="s" s="236">
        <v>185</v>
      </c>
      <c r="U16" s="235">
        <v>2</v>
      </c>
      <c r="V16" s="233">
        <v>4</v>
      </c>
      <c r="W16" s="230">
        <v>4</v>
      </c>
      <c r="X16" t="s" s="230">
        <v>172</v>
      </c>
      <c r="Y16" s="230">
        <v>6</v>
      </c>
      <c r="Z16" t="s" s="230">
        <v>172</v>
      </c>
      <c r="AA16" s="230">
        <v>5</v>
      </c>
      <c r="AB16" s="230">
        <v>3</v>
      </c>
      <c r="AC16" t="s" s="230">
        <v>172</v>
      </c>
      <c r="AD16" s="230">
        <v>5</v>
      </c>
      <c r="AE16" t="s" s="230">
        <v>172</v>
      </c>
      <c r="AF16" t="s" s="230">
        <v>172</v>
      </c>
      <c r="AG16" t="s" s="230">
        <v>172</v>
      </c>
      <c r="AH16" t="s" s="230">
        <v>183</v>
      </c>
      <c r="AI16" s="227"/>
      <c r="AJ16" s="227"/>
      <c r="AK16" s="227"/>
      <c r="AL16" s="227"/>
    </row>
    <row r="17" ht="13.5" customHeight="1">
      <c r="A17" t="s" s="229">
        <v>186</v>
      </c>
      <c r="B17" t="s" s="230">
        <v>172</v>
      </c>
      <c r="C17" s="230">
        <v>104</v>
      </c>
      <c r="D17" s="230">
        <v>100</v>
      </c>
      <c r="E17" s="230">
        <v>104</v>
      </c>
      <c r="F17" s="230">
        <v>1250</v>
      </c>
      <c r="G17" s="230">
        <v>2500</v>
      </c>
      <c r="H17" s="230">
        <v>5</v>
      </c>
      <c r="I17" s="230">
        <v>8</v>
      </c>
      <c r="J17" s="230">
        <v>5</v>
      </c>
      <c r="K17" s="230">
        <v>4</v>
      </c>
      <c r="L17" s="230">
        <v>3</v>
      </c>
      <c r="M17" s="230">
        <v>6</v>
      </c>
      <c r="N17" s="230">
        <v>3</v>
      </c>
      <c r="O17" s="230">
        <v>5</v>
      </c>
      <c r="P17" s="230">
        <v>5</v>
      </c>
      <c r="Q17" s="230">
        <v>6</v>
      </c>
      <c r="R17" s="230">
        <v>4</v>
      </c>
      <c r="S17" s="230">
        <v>6</v>
      </c>
      <c r="T17" t="s" s="231">
        <v>171</v>
      </c>
      <c r="U17" s="235">
        <v>3</v>
      </c>
      <c r="V17" s="233">
        <v>4</v>
      </c>
      <c r="W17" s="230">
        <v>5</v>
      </c>
      <c r="X17" s="234"/>
      <c r="Y17" s="230">
        <v>7</v>
      </c>
      <c r="Z17" s="234"/>
      <c r="AA17" s="230">
        <v>3</v>
      </c>
      <c r="AB17" s="230">
        <v>3</v>
      </c>
      <c r="AC17" s="230">
        <v>5</v>
      </c>
      <c r="AD17" s="230">
        <v>6</v>
      </c>
      <c r="AE17" s="234"/>
      <c r="AF17" s="234"/>
      <c r="AG17" s="234"/>
      <c r="AH17" t="s" s="230">
        <v>187</v>
      </c>
      <c r="AI17" s="227"/>
      <c r="AJ17" s="227"/>
      <c r="AK17" s="227"/>
      <c r="AL17" s="227"/>
    </row>
    <row r="18" ht="13.5" customHeight="1">
      <c r="A18" t="s" s="229">
        <v>79</v>
      </c>
      <c r="B18" t="s" s="230">
        <v>172</v>
      </c>
      <c r="C18" s="230">
        <v>104</v>
      </c>
      <c r="D18" s="230">
        <v>102</v>
      </c>
      <c r="E18" s="230">
        <v>104</v>
      </c>
      <c r="F18" s="230">
        <v>1270</v>
      </c>
      <c r="G18" s="230">
        <v>2500</v>
      </c>
      <c r="H18" s="230">
        <v>6</v>
      </c>
      <c r="I18" s="230">
        <v>7</v>
      </c>
      <c r="J18" s="230">
        <v>6</v>
      </c>
      <c r="K18" s="230">
        <v>4</v>
      </c>
      <c r="L18" s="230">
        <v>5</v>
      </c>
      <c r="M18" s="230">
        <v>6</v>
      </c>
      <c r="N18" s="230">
        <v>4</v>
      </c>
      <c r="O18" s="230">
        <v>7</v>
      </c>
      <c r="P18" s="230">
        <v>5</v>
      </c>
      <c r="Q18" s="230">
        <v>7</v>
      </c>
      <c r="R18" s="230">
        <v>5</v>
      </c>
      <c r="S18" s="230">
        <v>6</v>
      </c>
      <c r="T18" t="s" s="231">
        <v>171</v>
      </c>
      <c r="U18" s="235">
        <v>3</v>
      </c>
      <c r="V18" s="233">
        <v>5</v>
      </c>
      <c r="W18" s="230">
        <v>5</v>
      </c>
      <c r="X18" s="234"/>
      <c r="Y18" s="230">
        <v>6</v>
      </c>
      <c r="Z18" s="234"/>
      <c r="AA18" s="230">
        <v>4</v>
      </c>
      <c r="AB18" s="230">
        <v>4</v>
      </c>
      <c r="AC18" s="230">
        <v>5</v>
      </c>
      <c r="AD18" s="230">
        <v>5</v>
      </c>
      <c r="AE18" s="234"/>
      <c r="AF18" s="234"/>
      <c r="AG18" s="234"/>
      <c r="AH18" t="s" s="230">
        <v>188</v>
      </c>
      <c r="AI18" s="227"/>
      <c r="AJ18" s="227"/>
      <c r="AK18" s="227"/>
      <c r="AL18" s="227"/>
    </row>
    <row r="19" ht="13.5" customHeight="1">
      <c r="A19" t="s" s="229">
        <v>81</v>
      </c>
      <c r="B19" t="s" s="230">
        <v>170</v>
      </c>
      <c r="C19" s="230">
        <v>104</v>
      </c>
      <c r="D19" s="230">
        <v>102</v>
      </c>
      <c r="E19" s="230">
        <v>104</v>
      </c>
      <c r="F19" s="230">
        <v>1270</v>
      </c>
      <c r="G19" s="230">
        <v>2500</v>
      </c>
      <c r="H19" s="230">
        <v>6</v>
      </c>
      <c r="I19" s="230">
        <v>7</v>
      </c>
      <c r="J19" s="230">
        <v>6</v>
      </c>
      <c r="K19" s="230">
        <v>4</v>
      </c>
      <c r="L19" s="230">
        <v>5</v>
      </c>
      <c r="M19" s="230">
        <v>6</v>
      </c>
      <c r="N19" s="230">
        <v>4</v>
      </c>
      <c r="O19" s="230">
        <v>7</v>
      </c>
      <c r="P19" s="230">
        <v>5</v>
      </c>
      <c r="Q19" s="230">
        <v>7</v>
      </c>
      <c r="R19" s="230">
        <v>5</v>
      </c>
      <c r="S19" s="230">
        <v>6</v>
      </c>
      <c r="T19" t="s" s="231">
        <v>171</v>
      </c>
      <c r="U19" s="235">
        <v>3</v>
      </c>
      <c r="V19" s="233">
        <v>5</v>
      </c>
      <c r="W19" s="230">
        <v>5</v>
      </c>
      <c r="X19" s="234"/>
      <c r="Y19" s="230">
        <v>6</v>
      </c>
      <c r="Z19" s="234"/>
      <c r="AA19" s="230">
        <v>4</v>
      </c>
      <c r="AB19" s="230">
        <v>4</v>
      </c>
      <c r="AC19" s="230">
        <v>5</v>
      </c>
      <c r="AD19" s="230">
        <v>5</v>
      </c>
      <c r="AE19" s="234"/>
      <c r="AF19" s="234"/>
      <c r="AG19" s="234"/>
      <c r="AH19" t="s" s="230">
        <v>188</v>
      </c>
      <c r="AI19" s="227"/>
      <c r="AJ19" s="227"/>
      <c r="AK19" s="227"/>
      <c r="AL19" s="227"/>
    </row>
    <row r="20" ht="13.5" customHeight="1">
      <c r="A20" t="s" s="229">
        <v>82</v>
      </c>
      <c r="B20" t="s" s="230">
        <v>174</v>
      </c>
      <c r="C20" s="230">
        <v>104</v>
      </c>
      <c r="D20" s="230">
        <v>102</v>
      </c>
      <c r="E20" s="230">
        <v>104</v>
      </c>
      <c r="F20" s="230">
        <v>1270</v>
      </c>
      <c r="G20" s="230">
        <v>2500</v>
      </c>
      <c r="H20" s="230">
        <v>6</v>
      </c>
      <c r="I20" s="230">
        <v>7</v>
      </c>
      <c r="J20" s="230">
        <v>6</v>
      </c>
      <c r="K20" s="230">
        <v>4</v>
      </c>
      <c r="L20" s="230">
        <v>5</v>
      </c>
      <c r="M20" s="230">
        <v>6</v>
      </c>
      <c r="N20" s="230">
        <v>4</v>
      </c>
      <c r="O20" s="230">
        <v>7</v>
      </c>
      <c r="P20" s="230">
        <v>5</v>
      </c>
      <c r="Q20" s="230">
        <v>7</v>
      </c>
      <c r="R20" s="230">
        <v>5</v>
      </c>
      <c r="S20" s="230">
        <v>6</v>
      </c>
      <c r="T20" t="s" s="231">
        <v>4</v>
      </c>
      <c r="U20" s="235">
        <v>2</v>
      </c>
      <c r="V20" s="233">
        <v>5</v>
      </c>
      <c r="W20" s="230">
        <v>5</v>
      </c>
      <c r="X20" s="234"/>
      <c r="Y20" s="230">
        <v>6</v>
      </c>
      <c r="Z20" s="234"/>
      <c r="AA20" s="230">
        <v>4</v>
      </c>
      <c r="AB20" s="230">
        <v>4</v>
      </c>
      <c r="AC20" s="230">
        <v>5</v>
      </c>
      <c r="AD20" s="230">
        <v>5</v>
      </c>
      <c r="AE20" s="234"/>
      <c r="AF20" s="234"/>
      <c r="AG20" s="234"/>
      <c r="AH20" t="s" s="230">
        <v>188</v>
      </c>
      <c r="AI20" s="227"/>
      <c r="AJ20" s="227"/>
      <c r="AK20" s="227"/>
      <c r="AL20" s="227"/>
    </row>
    <row r="21" ht="13.5" customHeight="1">
      <c r="A21" t="s" s="229">
        <v>84</v>
      </c>
      <c r="B21" t="s" s="230">
        <v>189</v>
      </c>
      <c r="C21" s="230">
        <v>104</v>
      </c>
      <c r="D21" s="230">
        <v>98</v>
      </c>
      <c r="E21" s="230">
        <v>104</v>
      </c>
      <c r="F21" s="230">
        <v>1220</v>
      </c>
      <c r="G21" s="230">
        <v>2500</v>
      </c>
      <c r="H21" s="230">
        <v>5</v>
      </c>
      <c r="I21" s="230">
        <v>7</v>
      </c>
      <c r="J21" s="230">
        <v>5</v>
      </c>
      <c r="K21" s="230">
        <v>6</v>
      </c>
      <c r="L21" s="230">
        <v>6</v>
      </c>
      <c r="M21" s="230">
        <v>6</v>
      </c>
      <c r="N21" s="230">
        <v>4</v>
      </c>
      <c r="O21" s="230">
        <v>8</v>
      </c>
      <c r="P21" s="230">
        <v>5</v>
      </c>
      <c r="Q21" s="230">
        <v>6</v>
      </c>
      <c r="R21" s="230">
        <v>4</v>
      </c>
      <c r="S21" s="230">
        <v>5</v>
      </c>
      <c r="T21" t="s" s="231">
        <v>190</v>
      </c>
      <c r="U21" s="235">
        <v>1</v>
      </c>
      <c r="V21" s="233">
        <v>4</v>
      </c>
      <c r="W21" s="230">
        <v>4</v>
      </c>
      <c r="X21" s="234"/>
      <c r="Y21" s="230">
        <v>5</v>
      </c>
      <c r="Z21" s="234"/>
      <c r="AA21" s="230">
        <v>4</v>
      </c>
      <c r="AB21" s="230">
        <v>5</v>
      </c>
      <c r="AC21" s="230">
        <v>4</v>
      </c>
      <c r="AD21" s="230">
        <v>5</v>
      </c>
      <c r="AE21" s="234"/>
      <c r="AF21" s="234"/>
      <c r="AG21" s="234"/>
      <c r="AH21" t="s" s="230">
        <v>163</v>
      </c>
      <c r="AI21" s="227"/>
      <c r="AJ21" s="227"/>
      <c r="AK21" s="227"/>
      <c r="AL21" s="227"/>
    </row>
    <row r="22" ht="13.5" customHeight="1">
      <c r="A22" t="s" s="229">
        <v>86</v>
      </c>
      <c r="B22" t="s" s="230">
        <v>178</v>
      </c>
      <c r="C22" s="230">
        <v>105</v>
      </c>
      <c r="D22" s="230">
        <v>105</v>
      </c>
      <c r="E22" s="230">
        <v>105</v>
      </c>
      <c r="F22" s="230">
        <v>1310</v>
      </c>
      <c r="G22" s="230">
        <v>2530</v>
      </c>
      <c r="H22" s="230">
        <v>7</v>
      </c>
      <c r="I22" s="230">
        <v>9</v>
      </c>
      <c r="J22" t="s" s="230">
        <v>172</v>
      </c>
      <c r="K22" s="230">
        <v>5</v>
      </c>
      <c r="L22" t="s" s="230">
        <v>172</v>
      </c>
      <c r="M22" s="230">
        <v>6</v>
      </c>
      <c r="N22" s="230">
        <v>5</v>
      </c>
      <c r="O22" s="230">
        <v>4</v>
      </c>
      <c r="P22" s="230">
        <v>5</v>
      </c>
      <c r="Q22" s="230">
        <v>6</v>
      </c>
      <c r="R22" s="230">
        <v>7</v>
      </c>
      <c r="S22" s="230">
        <v>5</v>
      </c>
      <c r="T22" t="s" s="231">
        <v>179</v>
      </c>
      <c r="U22" s="235">
        <v>2</v>
      </c>
      <c r="V22" s="233">
        <v>5</v>
      </c>
      <c r="W22" s="230">
        <v>6</v>
      </c>
      <c r="X22" t="s" s="230">
        <v>172</v>
      </c>
      <c r="Y22" s="230">
        <v>8</v>
      </c>
      <c r="Z22" t="s" s="230">
        <v>172</v>
      </c>
      <c r="AA22" s="230">
        <v>5</v>
      </c>
      <c r="AB22" s="230">
        <v>5</v>
      </c>
      <c r="AC22" s="230">
        <v>4</v>
      </c>
      <c r="AD22" s="230">
        <v>3</v>
      </c>
      <c r="AE22" t="s" s="230">
        <v>172</v>
      </c>
      <c r="AF22" t="s" s="230">
        <v>172</v>
      </c>
      <c r="AG22" t="s" s="230">
        <v>172</v>
      </c>
      <c r="AH22" t="s" s="230">
        <v>176</v>
      </c>
      <c r="AI22" s="227"/>
      <c r="AJ22" s="227"/>
      <c r="AK22" s="227"/>
      <c r="AL22" s="227"/>
    </row>
    <row r="23" ht="13.5" customHeight="1">
      <c r="A23" t="s" s="229">
        <v>88</v>
      </c>
      <c r="B23" t="s" s="230">
        <v>165</v>
      </c>
      <c r="C23" s="230">
        <v>105</v>
      </c>
      <c r="D23" s="230">
        <v>97</v>
      </c>
      <c r="E23" s="230">
        <v>101</v>
      </c>
      <c r="F23" s="230">
        <v>1210</v>
      </c>
      <c r="G23" s="230">
        <v>2420</v>
      </c>
      <c r="H23" s="230">
        <v>4</v>
      </c>
      <c r="I23" s="230">
        <v>8</v>
      </c>
      <c r="J23" s="230">
        <v>5</v>
      </c>
      <c r="K23" s="230">
        <v>4</v>
      </c>
      <c r="L23" s="230">
        <v>6</v>
      </c>
      <c r="M23" s="230">
        <v>7</v>
      </c>
      <c r="N23" s="230">
        <v>3</v>
      </c>
      <c r="O23" s="230">
        <v>5</v>
      </c>
      <c r="P23" s="230">
        <v>5</v>
      </c>
      <c r="Q23" s="230">
        <v>4</v>
      </c>
      <c r="R23" s="230">
        <v>3</v>
      </c>
      <c r="S23" s="230">
        <v>6</v>
      </c>
      <c r="T23" t="s" s="231">
        <v>166</v>
      </c>
      <c r="U23" s="235">
        <v>3</v>
      </c>
      <c r="V23" s="233">
        <v>4</v>
      </c>
      <c r="W23" s="230">
        <v>5</v>
      </c>
      <c r="X23" s="234"/>
      <c r="Y23" s="230">
        <v>5</v>
      </c>
      <c r="Z23" s="234"/>
      <c r="AA23" s="230">
        <v>2</v>
      </c>
      <c r="AB23" s="230">
        <v>5</v>
      </c>
      <c r="AC23" s="230">
        <v>4</v>
      </c>
      <c r="AD23" s="230">
        <v>5</v>
      </c>
      <c r="AE23" s="234"/>
      <c r="AF23" s="234"/>
      <c r="AG23" s="234"/>
      <c r="AH23" t="s" s="230">
        <v>191</v>
      </c>
      <c r="AI23" s="227"/>
      <c r="AJ23" s="227"/>
      <c r="AK23" s="227"/>
      <c r="AL23" s="227"/>
    </row>
    <row r="24" ht="13.5" customHeight="1">
      <c r="A24" t="s" s="229">
        <v>89</v>
      </c>
      <c r="B24" t="s" s="230">
        <v>189</v>
      </c>
      <c r="C24" s="230">
        <v>105</v>
      </c>
      <c r="D24" s="230">
        <v>97</v>
      </c>
      <c r="E24" s="230">
        <v>101</v>
      </c>
      <c r="F24" s="230">
        <v>1210</v>
      </c>
      <c r="G24" s="230">
        <v>2420</v>
      </c>
      <c r="H24" s="230">
        <v>4</v>
      </c>
      <c r="I24" s="230">
        <v>8</v>
      </c>
      <c r="J24" s="230">
        <v>5</v>
      </c>
      <c r="K24" s="230">
        <v>4</v>
      </c>
      <c r="L24" s="230">
        <v>6</v>
      </c>
      <c r="M24" s="230">
        <v>7</v>
      </c>
      <c r="N24" s="230">
        <v>3</v>
      </c>
      <c r="O24" s="230">
        <v>5</v>
      </c>
      <c r="P24" s="230">
        <v>5</v>
      </c>
      <c r="Q24" s="230">
        <v>4</v>
      </c>
      <c r="R24" s="230">
        <v>3</v>
      </c>
      <c r="S24" s="230">
        <v>6</v>
      </c>
      <c r="T24" t="s" s="231">
        <v>190</v>
      </c>
      <c r="U24" s="235">
        <v>1</v>
      </c>
      <c r="V24" s="233">
        <v>4</v>
      </c>
      <c r="W24" s="230">
        <v>5</v>
      </c>
      <c r="X24" s="234"/>
      <c r="Y24" s="230">
        <v>5</v>
      </c>
      <c r="Z24" s="234"/>
      <c r="AA24" s="230">
        <v>2</v>
      </c>
      <c r="AB24" s="230">
        <v>5</v>
      </c>
      <c r="AC24" s="230">
        <v>4</v>
      </c>
      <c r="AD24" s="230">
        <v>5</v>
      </c>
      <c r="AE24" s="234"/>
      <c r="AF24" s="234"/>
      <c r="AG24" s="234"/>
      <c r="AH24" t="s" s="230">
        <v>163</v>
      </c>
      <c r="AI24" s="227"/>
      <c r="AJ24" s="227"/>
      <c r="AK24" s="227"/>
      <c r="AL24" s="227"/>
    </row>
    <row r="25" ht="13.5" customHeight="1">
      <c r="A25" t="s" s="229">
        <v>192</v>
      </c>
      <c r="B25" t="s" s="230">
        <v>165</v>
      </c>
      <c r="C25" s="230">
        <v>105</v>
      </c>
      <c r="D25" s="230">
        <v>104</v>
      </c>
      <c r="E25" s="230">
        <v>114</v>
      </c>
      <c r="F25" s="230">
        <v>1300</v>
      </c>
      <c r="G25" s="230">
        <v>2760</v>
      </c>
      <c r="H25" s="230">
        <v>5</v>
      </c>
      <c r="I25" s="230">
        <v>7</v>
      </c>
      <c r="J25" s="230">
        <v>6</v>
      </c>
      <c r="K25" s="230">
        <v>4</v>
      </c>
      <c r="L25" s="230">
        <v>6</v>
      </c>
      <c r="M25" s="230">
        <v>7</v>
      </c>
      <c r="N25" s="230">
        <v>4</v>
      </c>
      <c r="O25" s="230">
        <v>7</v>
      </c>
      <c r="P25" s="230">
        <v>6</v>
      </c>
      <c r="Q25" s="230">
        <v>5</v>
      </c>
      <c r="R25" s="230">
        <v>5</v>
      </c>
      <c r="S25" s="230">
        <v>4</v>
      </c>
      <c r="T25" t="s" s="231">
        <v>166</v>
      </c>
      <c r="U25" s="235">
        <v>3</v>
      </c>
      <c r="V25" s="233">
        <v>4</v>
      </c>
      <c r="W25" s="230">
        <v>3</v>
      </c>
      <c r="X25" s="234"/>
      <c r="Y25" s="230">
        <v>7</v>
      </c>
      <c r="Z25" t="s" s="230">
        <v>172</v>
      </c>
      <c r="AA25" s="230">
        <v>3</v>
      </c>
      <c r="AB25" s="230">
        <v>6</v>
      </c>
      <c r="AC25" s="230">
        <v>4</v>
      </c>
      <c r="AD25" s="230">
        <v>4</v>
      </c>
      <c r="AE25" t="s" s="230">
        <v>172</v>
      </c>
      <c r="AF25" t="s" s="230">
        <v>172</v>
      </c>
      <c r="AG25" s="234"/>
      <c r="AH25" t="s" s="230">
        <v>168</v>
      </c>
      <c r="AI25" s="227"/>
      <c r="AJ25" s="227"/>
      <c r="AK25" s="227"/>
      <c r="AL25" s="227"/>
    </row>
    <row r="26" ht="13.5" customHeight="1">
      <c r="A26" t="s" s="229">
        <v>193</v>
      </c>
      <c r="B26" t="s" s="230">
        <v>174</v>
      </c>
      <c r="C26" s="230">
        <v>105</v>
      </c>
      <c r="D26" s="230">
        <v>104</v>
      </c>
      <c r="E26" s="230">
        <v>114</v>
      </c>
      <c r="F26" s="230">
        <v>1300</v>
      </c>
      <c r="G26" s="230">
        <v>2760</v>
      </c>
      <c r="H26" s="230">
        <v>5</v>
      </c>
      <c r="I26" s="230">
        <v>7</v>
      </c>
      <c r="J26" s="230">
        <v>6</v>
      </c>
      <c r="K26" s="230">
        <v>4</v>
      </c>
      <c r="L26" s="230">
        <v>6</v>
      </c>
      <c r="M26" s="230">
        <v>7</v>
      </c>
      <c r="N26" s="230">
        <v>4</v>
      </c>
      <c r="O26" s="230">
        <v>7</v>
      </c>
      <c r="P26" s="230">
        <v>6</v>
      </c>
      <c r="Q26" s="230">
        <v>5</v>
      </c>
      <c r="R26" s="230">
        <v>5</v>
      </c>
      <c r="S26" s="230">
        <v>4</v>
      </c>
      <c r="T26" t="s" s="231">
        <v>4</v>
      </c>
      <c r="U26" s="235">
        <v>2</v>
      </c>
      <c r="V26" s="233">
        <v>4</v>
      </c>
      <c r="W26" s="230">
        <v>3</v>
      </c>
      <c r="X26" s="234"/>
      <c r="Y26" s="230">
        <v>7</v>
      </c>
      <c r="Z26" t="s" s="230">
        <v>172</v>
      </c>
      <c r="AA26" s="230">
        <v>3</v>
      </c>
      <c r="AB26" s="230">
        <v>6</v>
      </c>
      <c r="AC26" s="230">
        <v>4</v>
      </c>
      <c r="AD26" s="230">
        <v>4</v>
      </c>
      <c r="AE26" t="s" s="230">
        <v>172</v>
      </c>
      <c r="AF26" t="s" s="230">
        <v>172</v>
      </c>
      <c r="AG26" s="234"/>
      <c r="AH26" t="s" s="230">
        <v>168</v>
      </c>
      <c r="AI26" s="227"/>
      <c r="AJ26" s="227"/>
      <c r="AK26" s="227"/>
      <c r="AL26" s="227"/>
    </row>
    <row r="27" ht="13.5" customHeight="1">
      <c r="A27" t="s" s="229">
        <v>91</v>
      </c>
      <c r="B27" t="s" s="230">
        <v>178</v>
      </c>
      <c r="C27" s="230">
        <v>106</v>
      </c>
      <c r="D27" s="230">
        <v>108</v>
      </c>
      <c r="E27" s="230">
        <v>107</v>
      </c>
      <c r="F27" s="230">
        <v>1340</v>
      </c>
      <c r="G27" s="230">
        <v>2580</v>
      </c>
      <c r="H27" s="230">
        <v>6</v>
      </c>
      <c r="I27" s="230">
        <v>9</v>
      </c>
      <c r="J27" s="230">
        <v>6</v>
      </c>
      <c r="K27" s="230">
        <v>7</v>
      </c>
      <c r="L27" s="230">
        <v>7</v>
      </c>
      <c r="M27" s="230">
        <v>6</v>
      </c>
      <c r="N27" s="230">
        <v>7</v>
      </c>
      <c r="O27" s="230">
        <v>7</v>
      </c>
      <c r="P27" s="230">
        <v>6</v>
      </c>
      <c r="Q27" s="230">
        <v>5</v>
      </c>
      <c r="R27" s="230">
        <v>5</v>
      </c>
      <c r="S27" s="230">
        <v>4</v>
      </c>
      <c r="T27" t="s" s="231">
        <v>179</v>
      </c>
      <c r="U27" s="235">
        <v>2</v>
      </c>
      <c r="V27" s="233">
        <v>5</v>
      </c>
      <c r="W27" s="230">
        <v>4</v>
      </c>
      <c r="X27" s="230">
        <v>3</v>
      </c>
      <c r="Y27" s="230">
        <v>4</v>
      </c>
      <c r="Z27" t="s" s="230">
        <v>172</v>
      </c>
      <c r="AA27" s="230">
        <v>4</v>
      </c>
      <c r="AB27" s="230">
        <v>4</v>
      </c>
      <c r="AC27" s="230">
        <v>4</v>
      </c>
      <c r="AD27" s="230">
        <v>6</v>
      </c>
      <c r="AE27" t="s" s="230">
        <v>172</v>
      </c>
      <c r="AF27" t="s" s="230">
        <v>172</v>
      </c>
      <c r="AG27" s="234"/>
      <c r="AH27" t="s" s="230">
        <v>194</v>
      </c>
      <c r="AI27" s="227"/>
      <c r="AJ27" s="227"/>
      <c r="AK27" s="227"/>
      <c r="AL27" s="227"/>
    </row>
    <row r="28" ht="13.5" customHeight="1">
      <c r="A28" t="s" s="229">
        <v>92</v>
      </c>
      <c r="B28" t="s" s="230">
        <v>174</v>
      </c>
      <c r="C28" s="230">
        <v>106</v>
      </c>
      <c r="D28" s="230">
        <v>108</v>
      </c>
      <c r="E28" s="230">
        <v>107</v>
      </c>
      <c r="F28" s="230">
        <v>1340</v>
      </c>
      <c r="G28" s="230">
        <v>2580</v>
      </c>
      <c r="H28" s="230">
        <v>6</v>
      </c>
      <c r="I28" s="230">
        <v>9</v>
      </c>
      <c r="J28" s="230">
        <v>6</v>
      </c>
      <c r="K28" s="230">
        <v>7</v>
      </c>
      <c r="L28" s="230">
        <v>7</v>
      </c>
      <c r="M28" s="230">
        <v>6</v>
      </c>
      <c r="N28" s="230">
        <v>7</v>
      </c>
      <c r="O28" s="230">
        <v>7</v>
      </c>
      <c r="P28" s="230">
        <v>6</v>
      </c>
      <c r="Q28" s="230">
        <v>5</v>
      </c>
      <c r="R28" s="230">
        <v>5</v>
      </c>
      <c r="S28" s="230">
        <v>4</v>
      </c>
      <c r="T28" t="s" s="231">
        <v>4</v>
      </c>
      <c r="U28" s="235">
        <v>2</v>
      </c>
      <c r="V28" s="233">
        <v>5</v>
      </c>
      <c r="W28" s="230">
        <v>4</v>
      </c>
      <c r="X28" s="230">
        <v>3</v>
      </c>
      <c r="Y28" s="230">
        <v>4</v>
      </c>
      <c r="Z28" t="s" s="230">
        <v>172</v>
      </c>
      <c r="AA28" s="230">
        <v>4</v>
      </c>
      <c r="AB28" s="230">
        <v>4</v>
      </c>
      <c r="AC28" s="230">
        <v>4</v>
      </c>
      <c r="AD28" s="230">
        <v>6</v>
      </c>
      <c r="AE28" t="s" s="230">
        <v>172</v>
      </c>
      <c r="AF28" t="s" s="230">
        <v>172</v>
      </c>
      <c r="AG28" s="234"/>
      <c r="AH28" t="s" s="230">
        <v>194</v>
      </c>
      <c r="AI28" s="227"/>
      <c r="AJ28" s="227"/>
      <c r="AK28" s="227"/>
      <c r="AL28" s="227"/>
    </row>
    <row r="29" ht="13.5" customHeight="1">
      <c r="A29" t="s" s="229">
        <v>94</v>
      </c>
      <c r="B29" t="s" s="230">
        <v>160</v>
      </c>
      <c r="C29" s="230">
        <v>106</v>
      </c>
      <c r="D29" s="230">
        <v>108</v>
      </c>
      <c r="E29" s="230">
        <v>107</v>
      </c>
      <c r="F29" s="230">
        <v>1340</v>
      </c>
      <c r="G29" s="230">
        <v>2580</v>
      </c>
      <c r="H29" s="230">
        <v>6</v>
      </c>
      <c r="I29" s="230">
        <v>9</v>
      </c>
      <c r="J29" s="230">
        <v>6</v>
      </c>
      <c r="K29" s="230">
        <v>7</v>
      </c>
      <c r="L29" s="230">
        <v>7</v>
      </c>
      <c r="M29" s="230">
        <v>6</v>
      </c>
      <c r="N29" s="230">
        <v>7</v>
      </c>
      <c r="O29" s="230">
        <v>7</v>
      </c>
      <c r="P29" s="230">
        <v>6</v>
      </c>
      <c r="Q29" s="230">
        <v>5</v>
      </c>
      <c r="R29" s="230">
        <v>5</v>
      </c>
      <c r="S29" s="230">
        <v>4</v>
      </c>
      <c r="T29" t="s" s="231">
        <v>161</v>
      </c>
      <c r="U29" s="235">
        <v>1</v>
      </c>
      <c r="V29" s="233">
        <v>5</v>
      </c>
      <c r="W29" s="230">
        <v>4</v>
      </c>
      <c r="X29" s="230">
        <v>3</v>
      </c>
      <c r="Y29" s="230">
        <v>4</v>
      </c>
      <c r="Z29" t="s" s="230">
        <v>172</v>
      </c>
      <c r="AA29" s="230">
        <v>4</v>
      </c>
      <c r="AB29" s="230">
        <v>4</v>
      </c>
      <c r="AC29" s="230">
        <v>4</v>
      </c>
      <c r="AD29" s="230">
        <v>6</v>
      </c>
      <c r="AE29" t="s" s="230">
        <v>172</v>
      </c>
      <c r="AF29" t="s" s="230">
        <v>172</v>
      </c>
      <c r="AG29" s="234"/>
      <c r="AH29" t="s" s="230">
        <v>195</v>
      </c>
      <c r="AI29" s="227"/>
      <c r="AJ29" s="227"/>
      <c r="AK29" s="227"/>
      <c r="AL29" s="227"/>
    </row>
    <row r="30" ht="13.5" customHeight="1">
      <c r="A30" t="s" s="229">
        <v>196</v>
      </c>
      <c r="B30" t="s" s="230">
        <v>160</v>
      </c>
      <c r="C30" s="230">
        <v>106</v>
      </c>
      <c r="D30" s="230">
        <v>108</v>
      </c>
      <c r="E30" s="230">
        <v>107</v>
      </c>
      <c r="F30" s="230">
        <v>1340</v>
      </c>
      <c r="G30" s="230">
        <v>2580</v>
      </c>
      <c r="H30" s="230">
        <v>6</v>
      </c>
      <c r="I30" s="230">
        <v>9</v>
      </c>
      <c r="J30" s="230">
        <v>6</v>
      </c>
      <c r="K30" s="230">
        <v>7</v>
      </c>
      <c r="L30" s="230">
        <v>7</v>
      </c>
      <c r="M30" s="230">
        <v>6</v>
      </c>
      <c r="N30" s="230">
        <v>7</v>
      </c>
      <c r="O30" s="230">
        <v>7</v>
      </c>
      <c r="P30" s="230">
        <v>6</v>
      </c>
      <c r="Q30" s="230">
        <v>5</v>
      </c>
      <c r="R30" s="230">
        <v>5</v>
      </c>
      <c r="S30" s="230">
        <v>4</v>
      </c>
      <c r="T30" t="s" s="231">
        <v>161</v>
      </c>
      <c r="U30" s="235">
        <v>1</v>
      </c>
      <c r="V30" s="233">
        <v>5</v>
      </c>
      <c r="W30" s="230">
        <v>4</v>
      </c>
      <c r="X30" s="230">
        <v>3</v>
      </c>
      <c r="Y30" s="230">
        <v>4</v>
      </c>
      <c r="Z30" t="s" s="230">
        <v>172</v>
      </c>
      <c r="AA30" s="230">
        <v>4</v>
      </c>
      <c r="AB30" s="230">
        <v>4</v>
      </c>
      <c r="AC30" s="230">
        <v>4</v>
      </c>
      <c r="AD30" s="230">
        <v>6</v>
      </c>
      <c r="AE30" t="s" s="230">
        <v>172</v>
      </c>
      <c r="AF30" t="s" s="230">
        <v>172</v>
      </c>
      <c r="AG30" s="234"/>
      <c r="AH30" t="s" s="230">
        <v>194</v>
      </c>
      <c r="AI30" s="227"/>
      <c r="AJ30" s="227"/>
      <c r="AK30" s="227"/>
      <c r="AL30" s="227"/>
    </row>
    <row r="31" ht="13.5" customHeight="1">
      <c r="A31" t="s" s="229">
        <v>96</v>
      </c>
      <c r="B31" t="s" s="230">
        <v>174</v>
      </c>
      <c r="C31" s="230">
        <v>106</v>
      </c>
      <c r="D31" s="230">
        <v>106</v>
      </c>
      <c r="E31" s="230">
        <v>108</v>
      </c>
      <c r="F31" s="230">
        <v>1320</v>
      </c>
      <c r="G31" s="230">
        <v>2600</v>
      </c>
      <c r="H31" s="230">
        <v>8</v>
      </c>
      <c r="I31" s="230">
        <v>7</v>
      </c>
      <c r="J31" t="s" s="230">
        <v>172</v>
      </c>
      <c r="K31" s="230">
        <v>5</v>
      </c>
      <c r="L31" s="230">
        <v>5</v>
      </c>
      <c r="M31" s="230">
        <v>7</v>
      </c>
      <c r="N31" s="230">
        <v>5</v>
      </c>
      <c r="O31" s="230">
        <v>8</v>
      </c>
      <c r="P31" s="230">
        <v>6</v>
      </c>
      <c r="Q31" s="230">
        <v>6</v>
      </c>
      <c r="R31" s="230">
        <v>4</v>
      </c>
      <c r="S31" s="230">
        <v>7</v>
      </c>
      <c r="T31" t="s" s="231">
        <v>4</v>
      </c>
      <c r="U31" s="235">
        <v>2</v>
      </c>
      <c r="V31" s="233">
        <v>5</v>
      </c>
      <c r="W31" s="230">
        <v>4</v>
      </c>
      <c r="X31" s="230">
        <v>6</v>
      </c>
      <c r="Y31" s="230">
        <v>5</v>
      </c>
      <c r="Z31" t="s" s="230">
        <v>172</v>
      </c>
      <c r="AA31" s="234"/>
      <c r="AB31" s="230">
        <v>6</v>
      </c>
      <c r="AC31" s="230">
        <v>5</v>
      </c>
      <c r="AD31" s="230">
        <v>4</v>
      </c>
      <c r="AE31" t="s" s="230">
        <v>172</v>
      </c>
      <c r="AF31" t="s" s="230">
        <v>172</v>
      </c>
      <c r="AG31" t="s" s="230">
        <v>172</v>
      </c>
      <c r="AH31" t="s" s="230">
        <v>197</v>
      </c>
      <c r="AI31" s="227"/>
      <c r="AJ31" s="227"/>
      <c r="AK31" s="227"/>
      <c r="AL31" s="227"/>
    </row>
    <row r="32" ht="13.5" customHeight="1">
      <c r="A32" t="s" s="229">
        <v>198</v>
      </c>
      <c r="B32" t="s" s="230">
        <v>172</v>
      </c>
      <c r="C32" s="230">
        <v>108</v>
      </c>
      <c r="D32" s="230">
        <v>108</v>
      </c>
      <c r="E32" s="230">
        <v>110</v>
      </c>
      <c r="F32" s="230">
        <v>1340</v>
      </c>
      <c r="G32" s="230">
        <v>2650</v>
      </c>
      <c r="H32" s="230">
        <v>4</v>
      </c>
      <c r="I32" s="230">
        <v>7</v>
      </c>
      <c r="J32" s="230">
        <v>7</v>
      </c>
      <c r="K32" s="230">
        <v>8</v>
      </c>
      <c r="L32" s="230">
        <v>5</v>
      </c>
      <c r="M32" s="230">
        <v>5</v>
      </c>
      <c r="N32" s="230">
        <v>6</v>
      </c>
      <c r="O32" s="230">
        <v>4</v>
      </c>
      <c r="P32" s="230">
        <v>5</v>
      </c>
      <c r="Q32" s="230">
        <v>4</v>
      </c>
      <c r="R32" s="230">
        <v>5</v>
      </c>
      <c r="S32" s="230">
        <v>6</v>
      </c>
      <c r="T32" t="s" s="231">
        <v>171</v>
      </c>
      <c r="U32" s="235">
        <v>3</v>
      </c>
      <c r="V32" s="233">
        <v>4</v>
      </c>
      <c r="W32" s="230">
        <v>5</v>
      </c>
      <c r="X32" s="230">
        <v>4</v>
      </c>
      <c r="Y32" s="230">
        <v>7</v>
      </c>
      <c r="Z32" s="234"/>
      <c r="AA32" s="230">
        <v>4</v>
      </c>
      <c r="AB32" s="230">
        <v>5</v>
      </c>
      <c r="AC32" s="230">
        <v>4</v>
      </c>
      <c r="AD32" s="230">
        <v>5</v>
      </c>
      <c r="AE32" s="234"/>
      <c r="AF32" s="234"/>
      <c r="AG32" s="234"/>
      <c r="AH32" t="s" s="230">
        <v>163</v>
      </c>
      <c r="AI32" s="227"/>
      <c r="AJ32" s="227"/>
      <c r="AK32" s="227"/>
      <c r="AL32" s="227"/>
    </row>
    <row r="33" ht="13.5" customHeight="1">
      <c r="A33" t="s" s="229">
        <v>199</v>
      </c>
      <c r="B33" t="s" s="230">
        <v>170</v>
      </c>
      <c r="C33" s="230">
        <v>108</v>
      </c>
      <c r="D33" s="230">
        <v>108</v>
      </c>
      <c r="E33" s="230">
        <v>110</v>
      </c>
      <c r="F33" s="230">
        <v>1340</v>
      </c>
      <c r="G33" s="230">
        <v>2650</v>
      </c>
      <c r="H33" s="230">
        <v>4</v>
      </c>
      <c r="I33" s="230">
        <v>7</v>
      </c>
      <c r="J33" s="230">
        <v>7</v>
      </c>
      <c r="K33" s="230">
        <v>8</v>
      </c>
      <c r="L33" s="230">
        <v>5</v>
      </c>
      <c r="M33" s="230">
        <v>5</v>
      </c>
      <c r="N33" s="230">
        <v>6</v>
      </c>
      <c r="O33" s="230">
        <v>4</v>
      </c>
      <c r="P33" s="230">
        <v>5</v>
      </c>
      <c r="Q33" s="230">
        <v>4</v>
      </c>
      <c r="R33" s="230">
        <v>5</v>
      </c>
      <c r="S33" s="230">
        <v>6</v>
      </c>
      <c r="T33" t="s" s="231">
        <v>171</v>
      </c>
      <c r="U33" s="235">
        <v>3</v>
      </c>
      <c r="V33" s="233">
        <v>4</v>
      </c>
      <c r="W33" s="230">
        <v>5</v>
      </c>
      <c r="X33" s="230">
        <v>4</v>
      </c>
      <c r="Y33" s="230">
        <v>7</v>
      </c>
      <c r="Z33" s="234"/>
      <c r="AA33" s="230">
        <v>4</v>
      </c>
      <c r="AB33" s="230">
        <v>5</v>
      </c>
      <c r="AC33" s="230">
        <v>4</v>
      </c>
      <c r="AD33" s="230">
        <v>5</v>
      </c>
      <c r="AE33" s="234"/>
      <c r="AF33" s="234"/>
      <c r="AG33" s="234"/>
      <c r="AH33" t="s" s="230">
        <v>163</v>
      </c>
      <c r="AI33" s="227"/>
      <c r="AJ33" s="227"/>
      <c r="AK33" s="227"/>
      <c r="AL33" s="227"/>
    </row>
    <row r="34" ht="13.5" customHeight="1">
      <c r="A34" t="s" s="229">
        <v>100</v>
      </c>
      <c r="B34" t="s" s="230">
        <v>189</v>
      </c>
      <c r="C34" s="230">
        <v>108</v>
      </c>
      <c r="D34" s="230">
        <v>108</v>
      </c>
      <c r="E34" s="230">
        <v>110</v>
      </c>
      <c r="F34" s="230">
        <v>1340</v>
      </c>
      <c r="G34" s="230">
        <v>2650</v>
      </c>
      <c r="H34" s="230">
        <v>4</v>
      </c>
      <c r="I34" s="230">
        <v>7</v>
      </c>
      <c r="J34" s="230">
        <v>7</v>
      </c>
      <c r="K34" s="230">
        <v>8</v>
      </c>
      <c r="L34" s="230">
        <v>5</v>
      </c>
      <c r="M34" s="230">
        <v>5</v>
      </c>
      <c r="N34" s="230">
        <v>6</v>
      </c>
      <c r="O34" s="230">
        <v>4</v>
      </c>
      <c r="P34" s="230">
        <v>5</v>
      </c>
      <c r="Q34" s="230">
        <v>4</v>
      </c>
      <c r="R34" s="230">
        <v>5</v>
      </c>
      <c r="S34" s="230">
        <v>6</v>
      </c>
      <c r="T34" t="s" s="231">
        <v>190</v>
      </c>
      <c r="U34" s="235">
        <v>1</v>
      </c>
      <c r="V34" s="237"/>
      <c r="W34" s="227"/>
      <c r="X34" s="227"/>
      <c r="Y34" s="227"/>
      <c r="Z34" s="227"/>
      <c r="AA34" s="227"/>
      <c r="AB34" s="227"/>
      <c r="AC34" s="227"/>
      <c r="AD34" s="227"/>
      <c r="AE34" s="227"/>
      <c r="AF34" s="227"/>
      <c r="AG34" s="227"/>
      <c r="AH34" t="s" s="230">
        <v>163</v>
      </c>
      <c r="AI34" s="227"/>
      <c r="AJ34" s="227"/>
      <c r="AK34" s="227"/>
      <c r="AL34" s="227"/>
    </row>
    <row r="35" ht="13.5" customHeight="1">
      <c r="A35" t="s" s="229">
        <v>102</v>
      </c>
      <c r="B35" t="s" s="230">
        <v>160</v>
      </c>
      <c r="C35" s="230">
        <v>109</v>
      </c>
      <c r="D35" s="230">
        <v>102</v>
      </c>
      <c r="E35" s="230">
        <v>109</v>
      </c>
      <c r="F35" s="230">
        <v>1270</v>
      </c>
      <c r="G35" s="230">
        <v>2630</v>
      </c>
      <c r="H35" s="230">
        <v>5</v>
      </c>
      <c r="I35" s="230">
        <v>7</v>
      </c>
      <c r="J35" s="230">
        <v>6</v>
      </c>
      <c r="K35" s="230">
        <v>4</v>
      </c>
      <c r="L35" s="230">
        <v>4</v>
      </c>
      <c r="M35" s="230">
        <v>6</v>
      </c>
      <c r="N35" s="230">
        <v>5</v>
      </c>
      <c r="O35" s="230">
        <v>5</v>
      </c>
      <c r="P35" s="230">
        <v>4</v>
      </c>
      <c r="Q35" s="230">
        <v>7</v>
      </c>
      <c r="R35" s="230">
        <v>7</v>
      </c>
      <c r="S35" s="230">
        <v>5</v>
      </c>
      <c r="T35" t="s" s="231">
        <v>161</v>
      </c>
      <c r="U35" s="235">
        <v>1</v>
      </c>
      <c r="V35" s="233">
        <v>5</v>
      </c>
      <c r="W35" s="230">
        <v>5</v>
      </c>
      <c r="X35" s="230">
        <v>2</v>
      </c>
      <c r="Y35" s="230">
        <v>7</v>
      </c>
      <c r="Z35" s="234"/>
      <c r="AA35" s="230">
        <v>4</v>
      </c>
      <c r="AB35" s="230">
        <v>4</v>
      </c>
      <c r="AC35" s="230">
        <v>3</v>
      </c>
      <c r="AD35" s="230">
        <v>6</v>
      </c>
      <c r="AE35" s="234"/>
      <c r="AF35" s="234"/>
      <c r="AG35" s="230">
        <v>3</v>
      </c>
      <c r="AH35" t="s" s="230">
        <v>163</v>
      </c>
      <c r="AI35" s="227"/>
      <c r="AJ35" s="227"/>
      <c r="AK35" s="227"/>
      <c r="AL35" s="227"/>
    </row>
    <row r="36" ht="13.5" customHeight="1">
      <c r="A36" t="s" s="229">
        <v>200</v>
      </c>
      <c r="B36" t="s" s="230">
        <v>178</v>
      </c>
      <c r="C36" s="230">
        <v>109</v>
      </c>
      <c r="D36" s="230">
        <v>108</v>
      </c>
      <c r="E36" s="230">
        <v>108</v>
      </c>
      <c r="F36" s="230">
        <v>1340</v>
      </c>
      <c r="G36" s="230">
        <v>2600</v>
      </c>
      <c r="H36" s="230">
        <v>7</v>
      </c>
      <c r="I36" s="230">
        <v>6</v>
      </c>
      <c r="J36" t="s" s="230">
        <v>172</v>
      </c>
      <c r="K36" s="230">
        <v>4</v>
      </c>
      <c r="L36" s="230">
        <v>3</v>
      </c>
      <c r="M36" s="230">
        <v>7</v>
      </c>
      <c r="N36" s="230">
        <v>5</v>
      </c>
      <c r="O36" s="230">
        <v>8</v>
      </c>
      <c r="P36" s="230">
        <v>6</v>
      </c>
      <c r="Q36" s="230">
        <v>8</v>
      </c>
      <c r="R36" s="230">
        <v>8</v>
      </c>
      <c r="S36" s="230">
        <v>5</v>
      </c>
      <c r="T36" t="s" s="231">
        <v>179</v>
      </c>
      <c r="U36" s="235">
        <v>2</v>
      </c>
      <c r="V36" s="233">
        <v>5</v>
      </c>
      <c r="W36" s="230">
        <v>6</v>
      </c>
      <c r="X36" s="230">
        <v>6</v>
      </c>
      <c r="Y36" s="230">
        <v>7</v>
      </c>
      <c r="Z36" t="s" s="230">
        <v>172</v>
      </c>
      <c r="AA36" s="230">
        <v>6</v>
      </c>
      <c r="AB36" s="230">
        <v>4</v>
      </c>
      <c r="AC36" s="230">
        <v>4</v>
      </c>
      <c r="AD36" s="230">
        <v>4</v>
      </c>
      <c r="AE36" t="s" s="230">
        <v>172</v>
      </c>
      <c r="AF36" t="s" s="230">
        <v>172</v>
      </c>
      <c r="AG36" t="s" s="230">
        <v>172</v>
      </c>
      <c r="AH36" t="s" s="230">
        <v>197</v>
      </c>
      <c r="AI36" s="227"/>
      <c r="AJ36" s="227"/>
      <c r="AK36" s="227"/>
      <c r="AL36" s="227"/>
    </row>
    <row r="37" ht="13.5" customHeight="1">
      <c r="A37" t="s" s="229">
        <v>104</v>
      </c>
      <c r="B37" t="s" s="230">
        <v>178</v>
      </c>
      <c r="C37" s="230">
        <v>109</v>
      </c>
      <c r="D37" s="230">
        <v>106</v>
      </c>
      <c r="E37" s="230">
        <v>107</v>
      </c>
      <c r="F37" s="230">
        <v>1320</v>
      </c>
      <c r="G37" s="230">
        <v>2580</v>
      </c>
      <c r="H37" s="230">
        <v>4</v>
      </c>
      <c r="I37" s="230">
        <v>7</v>
      </c>
      <c r="J37" t="s" s="230">
        <v>172</v>
      </c>
      <c r="K37" s="230">
        <v>4</v>
      </c>
      <c r="L37" s="230">
        <v>5</v>
      </c>
      <c r="M37" s="230">
        <v>6</v>
      </c>
      <c r="N37" s="230">
        <v>3</v>
      </c>
      <c r="O37" s="230">
        <v>8</v>
      </c>
      <c r="P37" s="230">
        <v>6</v>
      </c>
      <c r="Q37" s="230">
        <v>6</v>
      </c>
      <c r="R37" s="230">
        <v>6</v>
      </c>
      <c r="S37" s="230">
        <v>4</v>
      </c>
      <c r="T37" t="s" s="231">
        <v>179</v>
      </c>
      <c r="U37" s="235">
        <v>2</v>
      </c>
      <c r="V37" s="233">
        <v>3</v>
      </c>
      <c r="W37" s="230">
        <v>6</v>
      </c>
      <c r="X37" s="230">
        <v>5</v>
      </c>
      <c r="Y37" s="230">
        <v>6</v>
      </c>
      <c r="Z37" t="s" s="230">
        <v>172</v>
      </c>
      <c r="AA37" s="230">
        <v>5</v>
      </c>
      <c r="AB37" s="230">
        <v>3</v>
      </c>
      <c r="AC37" s="230">
        <v>3</v>
      </c>
      <c r="AD37" s="230">
        <v>4</v>
      </c>
      <c r="AE37" t="s" s="230">
        <v>172</v>
      </c>
      <c r="AF37" t="s" s="230">
        <v>172</v>
      </c>
      <c r="AG37" t="s" s="230">
        <v>172</v>
      </c>
      <c r="AH37" t="s" s="230">
        <v>197</v>
      </c>
      <c r="AI37" s="227"/>
      <c r="AJ37" s="227"/>
      <c r="AK37" s="227"/>
      <c r="AL37" s="227"/>
    </row>
    <row r="38" ht="13.5" customHeight="1">
      <c r="A38" t="s" s="229">
        <v>106</v>
      </c>
      <c r="B38" t="s" s="230">
        <v>184</v>
      </c>
      <c r="C38" s="230">
        <v>109</v>
      </c>
      <c r="D38" s="230">
        <v>106</v>
      </c>
      <c r="E38" s="230">
        <v>107</v>
      </c>
      <c r="F38" s="230">
        <v>1320</v>
      </c>
      <c r="G38" s="230">
        <v>2580</v>
      </c>
      <c r="H38" s="230">
        <v>4</v>
      </c>
      <c r="I38" s="230">
        <v>7</v>
      </c>
      <c r="J38" t="s" s="230">
        <v>172</v>
      </c>
      <c r="K38" s="230">
        <v>4</v>
      </c>
      <c r="L38" s="230">
        <v>5</v>
      </c>
      <c r="M38" s="230">
        <v>6</v>
      </c>
      <c r="N38" s="230">
        <v>3</v>
      </c>
      <c r="O38" s="230">
        <v>8</v>
      </c>
      <c r="P38" s="230">
        <v>6</v>
      </c>
      <c r="Q38" s="230">
        <v>6</v>
      </c>
      <c r="R38" s="230">
        <v>6</v>
      </c>
      <c r="S38" s="230">
        <v>4</v>
      </c>
      <c r="T38" t="s" s="236">
        <v>185</v>
      </c>
      <c r="U38" s="235">
        <v>2</v>
      </c>
      <c r="V38" s="233">
        <v>3</v>
      </c>
      <c r="W38" s="230">
        <v>6</v>
      </c>
      <c r="X38" s="230">
        <v>5</v>
      </c>
      <c r="Y38" s="230">
        <v>6</v>
      </c>
      <c r="Z38" t="s" s="230">
        <v>172</v>
      </c>
      <c r="AA38" s="230">
        <v>5</v>
      </c>
      <c r="AB38" s="230">
        <v>3</v>
      </c>
      <c r="AC38" s="230">
        <v>3</v>
      </c>
      <c r="AD38" s="230">
        <v>4</v>
      </c>
      <c r="AE38" t="s" s="230">
        <v>172</v>
      </c>
      <c r="AF38" t="s" s="230">
        <v>172</v>
      </c>
      <c r="AG38" t="s" s="230">
        <v>172</v>
      </c>
      <c r="AH38" t="s" s="230">
        <v>197</v>
      </c>
      <c r="AI38" s="227"/>
      <c r="AJ38" s="227"/>
      <c r="AK38" s="227"/>
      <c r="AL38" s="227"/>
    </row>
    <row r="39" ht="13.5" customHeight="1">
      <c r="A39" t="s" s="229">
        <v>108</v>
      </c>
      <c r="B39" t="s" s="230">
        <v>172</v>
      </c>
      <c r="C39" s="230">
        <v>109</v>
      </c>
      <c r="D39" s="230">
        <v>108</v>
      </c>
      <c r="E39" s="230">
        <v>109</v>
      </c>
      <c r="F39" s="230">
        <v>1340</v>
      </c>
      <c r="G39" s="230">
        <v>2630</v>
      </c>
      <c r="H39" s="230">
        <v>5</v>
      </c>
      <c r="I39" s="230">
        <v>7</v>
      </c>
      <c r="J39" s="230">
        <v>6</v>
      </c>
      <c r="K39" s="230">
        <v>6</v>
      </c>
      <c r="L39" s="230">
        <v>5</v>
      </c>
      <c r="M39" s="230">
        <v>6</v>
      </c>
      <c r="N39" s="230">
        <v>4</v>
      </c>
      <c r="O39" s="230">
        <v>6</v>
      </c>
      <c r="P39" s="230">
        <v>5</v>
      </c>
      <c r="Q39" s="230">
        <v>5</v>
      </c>
      <c r="R39" s="230">
        <v>7</v>
      </c>
      <c r="S39" s="230">
        <v>6</v>
      </c>
      <c r="T39" t="s" s="231">
        <v>171</v>
      </c>
      <c r="U39" s="235">
        <v>3</v>
      </c>
      <c r="V39" s="233">
        <v>5</v>
      </c>
      <c r="W39" s="230">
        <v>4</v>
      </c>
      <c r="X39" s="230">
        <v>6</v>
      </c>
      <c r="Y39" s="230">
        <v>7</v>
      </c>
      <c r="Z39" t="s" s="230">
        <v>172</v>
      </c>
      <c r="AA39" s="230">
        <v>3</v>
      </c>
      <c r="AB39" s="230">
        <v>3</v>
      </c>
      <c r="AC39" s="230">
        <v>5</v>
      </c>
      <c r="AD39" s="230">
        <v>6</v>
      </c>
      <c r="AE39" t="s" s="230">
        <v>172</v>
      </c>
      <c r="AF39" t="s" s="230">
        <v>172</v>
      </c>
      <c r="AG39" s="234"/>
      <c r="AH39" t="s" s="230">
        <v>188</v>
      </c>
      <c r="AI39" s="227"/>
      <c r="AJ39" s="227"/>
      <c r="AK39" s="227"/>
      <c r="AL39" s="227"/>
    </row>
    <row r="40" ht="13.5" customHeight="1">
      <c r="A40" t="s" s="229">
        <v>109</v>
      </c>
      <c r="B40" t="s" s="230">
        <v>174</v>
      </c>
      <c r="C40" s="230">
        <v>109</v>
      </c>
      <c r="D40" s="230">
        <v>108</v>
      </c>
      <c r="E40" s="230">
        <v>109</v>
      </c>
      <c r="F40" s="230">
        <v>1340</v>
      </c>
      <c r="G40" s="230">
        <v>2630</v>
      </c>
      <c r="H40" s="230">
        <v>5</v>
      </c>
      <c r="I40" s="230">
        <v>7</v>
      </c>
      <c r="J40" s="230">
        <v>6</v>
      </c>
      <c r="K40" s="230">
        <v>6</v>
      </c>
      <c r="L40" s="230">
        <v>5</v>
      </c>
      <c r="M40" s="230">
        <v>6</v>
      </c>
      <c r="N40" s="230">
        <v>4</v>
      </c>
      <c r="O40" s="230">
        <v>6</v>
      </c>
      <c r="P40" s="230">
        <v>5</v>
      </c>
      <c r="Q40" s="230">
        <v>5</v>
      </c>
      <c r="R40" s="230">
        <v>7</v>
      </c>
      <c r="S40" s="230">
        <v>6</v>
      </c>
      <c r="T40" t="s" s="231">
        <v>4</v>
      </c>
      <c r="U40" s="235">
        <v>2</v>
      </c>
      <c r="V40" s="233">
        <v>5</v>
      </c>
      <c r="W40" s="230">
        <v>4</v>
      </c>
      <c r="X40" s="230">
        <v>6</v>
      </c>
      <c r="Y40" s="230">
        <v>7</v>
      </c>
      <c r="Z40" t="s" s="230">
        <v>172</v>
      </c>
      <c r="AA40" s="230">
        <v>3</v>
      </c>
      <c r="AB40" s="230">
        <v>3</v>
      </c>
      <c r="AC40" s="230">
        <v>5</v>
      </c>
      <c r="AD40" s="230">
        <v>6</v>
      </c>
      <c r="AE40" t="s" s="230">
        <v>172</v>
      </c>
      <c r="AF40" t="s" s="230">
        <v>172</v>
      </c>
      <c r="AG40" s="234"/>
      <c r="AH40" t="s" s="230">
        <v>188</v>
      </c>
      <c r="AI40" s="227"/>
      <c r="AJ40" s="227"/>
      <c r="AK40" s="227"/>
      <c r="AL40" s="227"/>
    </row>
    <row r="41" ht="13.5" customHeight="1">
      <c r="A41" t="s" s="229">
        <v>201</v>
      </c>
      <c r="B41" t="s" s="230">
        <v>170</v>
      </c>
      <c r="C41" s="230">
        <v>109</v>
      </c>
      <c r="D41" s="230">
        <v>108</v>
      </c>
      <c r="E41" s="230">
        <v>109</v>
      </c>
      <c r="F41" s="230">
        <v>1340</v>
      </c>
      <c r="G41" s="230">
        <v>2630</v>
      </c>
      <c r="H41" s="230">
        <v>5</v>
      </c>
      <c r="I41" s="230">
        <v>7</v>
      </c>
      <c r="J41" s="230">
        <v>6</v>
      </c>
      <c r="K41" s="230">
        <v>6</v>
      </c>
      <c r="L41" s="230">
        <v>5</v>
      </c>
      <c r="M41" s="230">
        <v>6</v>
      </c>
      <c r="N41" s="230">
        <v>4</v>
      </c>
      <c r="O41" s="230">
        <v>6</v>
      </c>
      <c r="P41" s="230">
        <v>5</v>
      </c>
      <c r="Q41" s="230">
        <v>5</v>
      </c>
      <c r="R41" s="230">
        <v>7</v>
      </c>
      <c r="S41" s="230">
        <v>6</v>
      </c>
      <c r="T41" t="s" s="231">
        <v>171</v>
      </c>
      <c r="U41" s="235">
        <v>3</v>
      </c>
      <c r="V41" s="233">
        <v>5</v>
      </c>
      <c r="W41" s="230">
        <v>4</v>
      </c>
      <c r="X41" s="230">
        <v>6</v>
      </c>
      <c r="Y41" s="230">
        <v>7</v>
      </c>
      <c r="Z41" t="s" s="230">
        <v>172</v>
      </c>
      <c r="AA41" s="230">
        <v>3</v>
      </c>
      <c r="AB41" s="230">
        <v>3</v>
      </c>
      <c r="AC41" s="230">
        <v>5</v>
      </c>
      <c r="AD41" s="230">
        <v>6</v>
      </c>
      <c r="AE41" t="s" s="230">
        <v>172</v>
      </c>
      <c r="AF41" t="s" s="230">
        <v>172</v>
      </c>
      <c r="AG41" s="234"/>
      <c r="AH41" t="s" s="230">
        <v>188</v>
      </c>
      <c r="AI41" s="227"/>
      <c r="AJ41" s="227"/>
      <c r="AK41" s="227"/>
      <c r="AL41" s="227"/>
    </row>
    <row r="42" ht="13.5" customHeight="1">
      <c r="A42" t="s" s="229">
        <v>202</v>
      </c>
      <c r="B42" t="s" s="230">
        <v>165</v>
      </c>
      <c r="C42" s="230">
        <v>109</v>
      </c>
      <c r="D42" s="230">
        <v>106</v>
      </c>
      <c r="E42" s="230">
        <v>108</v>
      </c>
      <c r="F42" s="230">
        <v>1320</v>
      </c>
      <c r="G42" s="230">
        <v>2600</v>
      </c>
      <c r="H42" s="230">
        <v>8</v>
      </c>
      <c r="I42" s="230">
        <v>8</v>
      </c>
      <c r="J42" s="230">
        <v>6</v>
      </c>
      <c r="K42" s="230">
        <v>4</v>
      </c>
      <c r="L42" s="230">
        <v>7</v>
      </c>
      <c r="M42" s="230">
        <v>7</v>
      </c>
      <c r="N42" s="230">
        <v>6</v>
      </c>
      <c r="O42" s="230">
        <v>5</v>
      </c>
      <c r="P42" s="230">
        <v>5</v>
      </c>
      <c r="Q42" s="230">
        <v>5</v>
      </c>
      <c r="R42" s="230">
        <v>6</v>
      </c>
      <c r="S42" s="230">
        <v>5</v>
      </c>
      <c r="T42" t="s" s="231">
        <v>166</v>
      </c>
      <c r="U42" s="235">
        <v>3</v>
      </c>
      <c r="V42" s="233">
        <v>5</v>
      </c>
      <c r="W42" s="230">
        <v>4</v>
      </c>
      <c r="X42" s="230">
        <v>3</v>
      </c>
      <c r="Y42" s="230">
        <v>6</v>
      </c>
      <c r="Z42" t="s" s="230">
        <v>172</v>
      </c>
      <c r="AA42" s="230">
        <v>4</v>
      </c>
      <c r="AB42" s="230">
        <v>6</v>
      </c>
      <c r="AC42" s="230">
        <v>5</v>
      </c>
      <c r="AD42" s="230">
        <v>4</v>
      </c>
      <c r="AE42" t="s" s="230">
        <v>172</v>
      </c>
      <c r="AF42" t="s" s="230">
        <v>172</v>
      </c>
      <c r="AG42" s="234"/>
      <c r="AH42" t="s" s="230">
        <v>168</v>
      </c>
      <c r="AI42" s="227"/>
      <c r="AJ42" s="227"/>
      <c r="AK42" s="227"/>
      <c r="AL42" s="227"/>
    </row>
    <row r="43" ht="13.5" customHeight="1">
      <c r="A43" t="s" s="229">
        <v>110</v>
      </c>
      <c r="B43" t="s" s="230">
        <v>160</v>
      </c>
      <c r="C43" s="230">
        <v>109</v>
      </c>
      <c r="D43" s="230">
        <v>106</v>
      </c>
      <c r="E43" s="230">
        <v>108</v>
      </c>
      <c r="F43" s="230">
        <v>1320</v>
      </c>
      <c r="G43" s="230">
        <v>2600</v>
      </c>
      <c r="H43" s="230">
        <v>8</v>
      </c>
      <c r="I43" s="230">
        <v>8</v>
      </c>
      <c r="J43" s="230">
        <v>6</v>
      </c>
      <c r="K43" s="230">
        <v>4</v>
      </c>
      <c r="L43" s="230">
        <v>7</v>
      </c>
      <c r="M43" s="230">
        <v>7</v>
      </c>
      <c r="N43" s="230">
        <v>6</v>
      </c>
      <c r="O43" s="230">
        <v>5</v>
      </c>
      <c r="P43" s="230">
        <v>5</v>
      </c>
      <c r="Q43" s="230">
        <v>5</v>
      </c>
      <c r="R43" s="230">
        <v>6</v>
      </c>
      <c r="S43" s="230">
        <v>5</v>
      </c>
      <c r="T43" t="s" s="231">
        <v>161</v>
      </c>
      <c r="U43" s="235">
        <v>1</v>
      </c>
      <c r="V43" s="233">
        <v>5</v>
      </c>
      <c r="W43" s="230">
        <v>4</v>
      </c>
      <c r="X43" s="230">
        <v>3</v>
      </c>
      <c r="Y43" s="230">
        <v>6</v>
      </c>
      <c r="Z43" t="s" s="230">
        <v>172</v>
      </c>
      <c r="AA43" s="230">
        <v>4</v>
      </c>
      <c r="AB43" s="230">
        <v>6</v>
      </c>
      <c r="AC43" s="230">
        <v>5</v>
      </c>
      <c r="AD43" s="230">
        <v>4</v>
      </c>
      <c r="AE43" t="s" s="230">
        <v>172</v>
      </c>
      <c r="AF43" t="s" s="230">
        <v>172</v>
      </c>
      <c r="AG43" s="234"/>
      <c r="AH43" t="s" s="230">
        <v>168</v>
      </c>
      <c r="AI43" s="227"/>
      <c r="AJ43" s="227"/>
      <c r="AK43" s="227"/>
      <c r="AL43" s="227"/>
    </row>
    <row r="44" ht="13.5" customHeight="1">
      <c r="A44" t="s" s="229">
        <v>111</v>
      </c>
      <c r="B44" t="s" s="230">
        <v>178</v>
      </c>
      <c r="C44" s="230">
        <v>110</v>
      </c>
      <c r="D44" s="230">
        <v>111</v>
      </c>
      <c r="E44" s="230">
        <v>112</v>
      </c>
      <c r="F44" s="230">
        <v>1380</v>
      </c>
      <c r="G44" s="230">
        <v>2700</v>
      </c>
      <c r="H44" s="230">
        <v>6</v>
      </c>
      <c r="I44" s="230">
        <v>8</v>
      </c>
      <c r="J44" s="230">
        <v>7</v>
      </c>
      <c r="K44" s="230">
        <v>7</v>
      </c>
      <c r="L44" s="230">
        <v>8</v>
      </c>
      <c r="M44" s="230">
        <v>7</v>
      </c>
      <c r="N44" s="230">
        <v>5</v>
      </c>
      <c r="O44" s="230">
        <v>8</v>
      </c>
      <c r="P44" s="230">
        <v>5</v>
      </c>
      <c r="Q44" s="230">
        <v>6</v>
      </c>
      <c r="R44" s="230">
        <v>8</v>
      </c>
      <c r="S44" s="230">
        <v>5</v>
      </c>
      <c r="T44" t="s" s="231">
        <v>179</v>
      </c>
      <c r="U44" s="235">
        <v>2</v>
      </c>
      <c r="V44" s="233">
        <v>5</v>
      </c>
      <c r="W44" s="230">
        <v>6</v>
      </c>
      <c r="X44" s="230">
        <v>5</v>
      </c>
      <c r="Y44" s="230">
        <v>7</v>
      </c>
      <c r="Z44" t="s" s="230">
        <v>172</v>
      </c>
      <c r="AA44" s="230">
        <v>4</v>
      </c>
      <c r="AB44" s="230">
        <v>3</v>
      </c>
      <c r="AC44" s="230">
        <v>6</v>
      </c>
      <c r="AD44" s="230">
        <v>5</v>
      </c>
      <c r="AE44" t="s" s="230">
        <v>172</v>
      </c>
      <c r="AF44" t="s" s="230">
        <v>172</v>
      </c>
      <c r="AG44" s="234"/>
      <c r="AH44" t="s" s="230">
        <v>182</v>
      </c>
      <c r="AI44" s="227"/>
      <c r="AJ44" s="227"/>
      <c r="AK44" s="227"/>
      <c r="AL44" s="227"/>
    </row>
    <row r="45" ht="13.5" customHeight="1">
      <c r="A45" t="s" s="229">
        <v>112</v>
      </c>
      <c r="B45" t="s" s="230">
        <v>172</v>
      </c>
      <c r="C45" s="230">
        <v>110</v>
      </c>
      <c r="D45" s="230">
        <v>111</v>
      </c>
      <c r="E45" s="230">
        <v>112</v>
      </c>
      <c r="F45" s="230">
        <v>1380</v>
      </c>
      <c r="G45" s="230">
        <v>2700</v>
      </c>
      <c r="H45" s="230">
        <v>6</v>
      </c>
      <c r="I45" s="230">
        <v>8</v>
      </c>
      <c r="J45" s="230">
        <v>7</v>
      </c>
      <c r="K45" s="230">
        <v>7</v>
      </c>
      <c r="L45" s="230">
        <v>8</v>
      </c>
      <c r="M45" s="230">
        <v>7</v>
      </c>
      <c r="N45" s="230">
        <v>5</v>
      </c>
      <c r="O45" s="230">
        <v>8</v>
      </c>
      <c r="P45" s="230">
        <v>5</v>
      </c>
      <c r="Q45" s="230">
        <v>6</v>
      </c>
      <c r="R45" s="230">
        <v>8</v>
      </c>
      <c r="S45" s="230">
        <v>5</v>
      </c>
      <c r="T45" t="s" s="231">
        <v>171</v>
      </c>
      <c r="U45" s="235">
        <v>3</v>
      </c>
      <c r="V45" s="233">
        <v>5</v>
      </c>
      <c r="W45" s="230">
        <v>6</v>
      </c>
      <c r="X45" s="230">
        <v>5</v>
      </c>
      <c r="Y45" s="230">
        <v>7</v>
      </c>
      <c r="Z45" t="s" s="230">
        <v>172</v>
      </c>
      <c r="AA45" s="230">
        <v>4</v>
      </c>
      <c r="AB45" s="230">
        <v>3</v>
      </c>
      <c r="AC45" s="230">
        <v>6</v>
      </c>
      <c r="AD45" s="230">
        <v>5</v>
      </c>
      <c r="AE45" t="s" s="230">
        <v>172</v>
      </c>
      <c r="AF45" t="s" s="230">
        <v>172</v>
      </c>
      <c r="AG45" s="234"/>
      <c r="AH45" t="s" s="230">
        <v>163</v>
      </c>
      <c r="AI45" s="227"/>
      <c r="AJ45" s="227"/>
      <c r="AK45" s="227"/>
      <c r="AL45" s="227"/>
    </row>
    <row r="46" ht="13.5" customHeight="1">
      <c r="A46" t="s" s="229">
        <v>113</v>
      </c>
      <c r="B46" t="s" s="230">
        <v>174</v>
      </c>
      <c r="C46" s="230">
        <v>111</v>
      </c>
      <c r="D46" s="230">
        <v>108</v>
      </c>
      <c r="E46" t="s" s="230">
        <v>172</v>
      </c>
      <c r="F46" s="230">
        <v>1340</v>
      </c>
      <c r="G46" t="s" s="230">
        <v>172</v>
      </c>
      <c r="H46" s="230">
        <v>8</v>
      </c>
      <c r="I46" s="230">
        <v>7</v>
      </c>
      <c r="J46" t="s" s="230">
        <v>172</v>
      </c>
      <c r="K46" s="230">
        <v>5</v>
      </c>
      <c r="L46" s="230">
        <v>3</v>
      </c>
      <c r="M46" s="230">
        <v>5</v>
      </c>
      <c r="N46" s="230">
        <v>6</v>
      </c>
      <c r="O46" s="230">
        <v>7</v>
      </c>
      <c r="P46" s="230">
        <v>6</v>
      </c>
      <c r="Q46" s="230">
        <v>7</v>
      </c>
      <c r="R46" s="230">
        <v>7</v>
      </c>
      <c r="S46" s="230">
        <v>6</v>
      </c>
      <c r="T46" t="s" s="231">
        <v>4</v>
      </c>
      <c r="U46" s="235">
        <v>2</v>
      </c>
      <c r="V46" s="233">
        <v>4</v>
      </c>
      <c r="W46" s="230">
        <v>4</v>
      </c>
      <c r="X46" s="230">
        <v>5</v>
      </c>
      <c r="Y46" s="230">
        <v>5</v>
      </c>
      <c r="Z46" t="s" s="230">
        <v>172</v>
      </c>
      <c r="AA46" s="230">
        <v>5</v>
      </c>
      <c r="AB46" s="230">
        <v>4</v>
      </c>
      <c r="AC46" t="s" s="230">
        <v>172</v>
      </c>
      <c r="AD46" s="230">
        <v>5</v>
      </c>
      <c r="AE46" t="s" s="230">
        <v>172</v>
      </c>
      <c r="AF46" t="s" s="230">
        <v>172</v>
      </c>
      <c r="AG46" t="s" s="230">
        <v>172</v>
      </c>
      <c r="AH46" t="s" s="230">
        <v>197</v>
      </c>
      <c r="AI46" s="227"/>
      <c r="AJ46" s="227"/>
      <c r="AK46" s="227"/>
      <c r="AL46" s="227"/>
    </row>
    <row r="47" ht="13.5" customHeight="1">
      <c r="A47" t="s" s="229">
        <v>114</v>
      </c>
      <c r="B47" s="234"/>
      <c r="C47" s="230">
        <v>111</v>
      </c>
      <c r="D47" s="230">
        <v>106</v>
      </c>
      <c r="E47" s="230">
        <v>107</v>
      </c>
      <c r="F47" s="230">
        <v>1320</v>
      </c>
      <c r="G47" s="230">
        <v>2580</v>
      </c>
      <c r="H47" s="230">
        <v>6</v>
      </c>
      <c r="I47" s="230">
        <v>9</v>
      </c>
      <c r="J47" s="230">
        <v>6</v>
      </c>
      <c r="K47" s="230">
        <v>4</v>
      </c>
      <c r="L47" s="230">
        <v>6</v>
      </c>
      <c r="M47" s="230">
        <v>7</v>
      </c>
      <c r="N47" s="230">
        <v>5</v>
      </c>
      <c r="O47" s="230">
        <v>7</v>
      </c>
      <c r="P47" s="230">
        <v>4</v>
      </c>
      <c r="Q47" s="230">
        <v>5</v>
      </c>
      <c r="R47" s="230">
        <v>6</v>
      </c>
      <c r="S47" s="230">
        <v>6</v>
      </c>
      <c r="T47" t="s" s="231">
        <v>171</v>
      </c>
      <c r="U47" s="235">
        <v>3</v>
      </c>
      <c r="V47" s="233">
        <v>4</v>
      </c>
      <c r="W47" s="230">
        <v>5</v>
      </c>
      <c r="X47" s="230">
        <v>4</v>
      </c>
      <c r="Y47" s="230">
        <v>6</v>
      </c>
      <c r="Z47" s="234"/>
      <c r="AA47" s="230">
        <v>5</v>
      </c>
      <c r="AB47" s="230">
        <v>4</v>
      </c>
      <c r="AC47" s="230">
        <v>3</v>
      </c>
      <c r="AD47" s="230">
        <v>5</v>
      </c>
      <c r="AE47" s="234"/>
      <c r="AF47" s="234"/>
      <c r="AG47" s="230">
        <v>4</v>
      </c>
      <c r="AH47" t="s" s="230">
        <v>203</v>
      </c>
      <c r="AI47" s="227"/>
      <c r="AJ47" s="227"/>
      <c r="AK47" s="227"/>
      <c r="AL47" s="227"/>
    </row>
    <row r="48" ht="13.5" customHeight="1">
      <c r="A48" t="s" s="229">
        <v>115</v>
      </c>
      <c r="B48" t="s" s="230">
        <v>178</v>
      </c>
      <c r="C48" s="230">
        <v>111</v>
      </c>
      <c r="D48" s="230">
        <v>106</v>
      </c>
      <c r="E48" s="230">
        <v>107</v>
      </c>
      <c r="F48" s="230">
        <v>1320</v>
      </c>
      <c r="G48" s="230">
        <v>2580</v>
      </c>
      <c r="H48" s="230">
        <v>6</v>
      </c>
      <c r="I48" s="230">
        <v>9</v>
      </c>
      <c r="J48" s="230">
        <v>6</v>
      </c>
      <c r="K48" s="230">
        <v>4</v>
      </c>
      <c r="L48" s="230">
        <v>6</v>
      </c>
      <c r="M48" s="230">
        <v>7</v>
      </c>
      <c r="N48" s="230">
        <v>5</v>
      </c>
      <c r="O48" s="230">
        <v>7</v>
      </c>
      <c r="P48" s="230">
        <v>4</v>
      </c>
      <c r="Q48" s="230">
        <v>5</v>
      </c>
      <c r="R48" s="230">
        <v>6</v>
      </c>
      <c r="S48" s="230">
        <v>6</v>
      </c>
      <c r="T48" t="s" s="231">
        <v>179</v>
      </c>
      <c r="U48" s="235">
        <v>2</v>
      </c>
      <c r="V48" s="233">
        <v>4</v>
      </c>
      <c r="W48" s="230">
        <v>5</v>
      </c>
      <c r="X48" s="230">
        <v>4</v>
      </c>
      <c r="Y48" s="230">
        <v>6</v>
      </c>
      <c r="Z48" s="234"/>
      <c r="AA48" s="230">
        <v>5</v>
      </c>
      <c r="AB48" s="230">
        <v>4</v>
      </c>
      <c r="AC48" s="230">
        <v>3</v>
      </c>
      <c r="AD48" s="230">
        <v>5</v>
      </c>
      <c r="AE48" s="234"/>
      <c r="AF48" s="234"/>
      <c r="AG48" s="230">
        <v>4</v>
      </c>
      <c r="AH48" t="s" s="230">
        <v>203</v>
      </c>
      <c r="AI48" s="227"/>
      <c r="AJ48" s="227"/>
      <c r="AK48" s="227"/>
      <c r="AL48" s="227"/>
    </row>
    <row r="49" ht="13.5" customHeight="1">
      <c r="A49" t="s" s="229">
        <v>117</v>
      </c>
      <c r="B49" t="s" s="230">
        <v>170</v>
      </c>
      <c r="C49" s="230">
        <v>111</v>
      </c>
      <c r="D49" s="230">
        <v>106</v>
      </c>
      <c r="E49" s="230">
        <v>107</v>
      </c>
      <c r="F49" s="230">
        <v>1320</v>
      </c>
      <c r="G49" s="230">
        <v>2580</v>
      </c>
      <c r="H49" s="230">
        <v>6</v>
      </c>
      <c r="I49" s="230">
        <v>9</v>
      </c>
      <c r="J49" s="230">
        <v>6</v>
      </c>
      <c r="K49" s="230">
        <v>4</v>
      </c>
      <c r="L49" s="230">
        <v>6</v>
      </c>
      <c r="M49" s="230">
        <v>7</v>
      </c>
      <c r="N49" s="230">
        <v>5</v>
      </c>
      <c r="O49" s="230">
        <v>7</v>
      </c>
      <c r="P49" s="230">
        <v>4</v>
      </c>
      <c r="Q49" s="230">
        <v>5</v>
      </c>
      <c r="R49" s="230">
        <v>6</v>
      </c>
      <c r="S49" s="230">
        <v>6</v>
      </c>
      <c r="T49" t="s" s="231">
        <v>171</v>
      </c>
      <c r="U49" s="235">
        <v>3</v>
      </c>
      <c r="V49" s="233">
        <v>4</v>
      </c>
      <c r="W49" s="230">
        <v>5</v>
      </c>
      <c r="X49" s="230">
        <v>4</v>
      </c>
      <c r="Y49" s="230">
        <v>6</v>
      </c>
      <c r="Z49" s="234"/>
      <c r="AA49" s="230">
        <v>5</v>
      </c>
      <c r="AB49" s="230">
        <v>4</v>
      </c>
      <c r="AC49" s="230">
        <v>3</v>
      </c>
      <c r="AD49" s="230">
        <v>5</v>
      </c>
      <c r="AE49" s="234"/>
      <c r="AF49" s="234"/>
      <c r="AG49" s="230">
        <v>4</v>
      </c>
      <c r="AH49" t="s" s="230">
        <v>203</v>
      </c>
      <c r="AI49" s="227"/>
      <c r="AJ49" s="227"/>
      <c r="AK49" s="227"/>
      <c r="AL49" s="227"/>
    </row>
    <row r="50" ht="13.5" customHeight="1">
      <c r="A50" t="s" s="229">
        <v>121</v>
      </c>
      <c r="B50" t="s" s="230">
        <v>170</v>
      </c>
      <c r="C50" s="230">
        <v>111</v>
      </c>
      <c r="D50" s="230">
        <v>104</v>
      </c>
      <c r="E50" s="230">
        <v>108</v>
      </c>
      <c r="F50" s="230">
        <v>1300</v>
      </c>
      <c r="G50" s="230">
        <v>2600</v>
      </c>
      <c r="H50" s="230">
        <v>6</v>
      </c>
      <c r="I50" s="230">
        <v>8</v>
      </c>
      <c r="J50" s="230">
        <v>5</v>
      </c>
      <c r="K50" s="230">
        <v>4</v>
      </c>
      <c r="L50" s="230">
        <v>8</v>
      </c>
      <c r="M50" s="230">
        <v>5</v>
      </c>
      <c r="N50" s="230">
        <v>3</v>
      </c>
      <c r="O50" s="230">
        <v>7</v>
      </c>
      <c r="P50" s="230">
        <v>5</v>
      </c>
      <c r="Q50" s="230">
        <v>5</v>
      </c>
      <c r="R50" s="230">
        <v>5</v>
      </c>
      <c r="S50" s="230">
        <v>4</v>
      </c>
      <c r="T50" t="s" s="231">
        <v>171</v>
      </c>
      <c r="U50" s="235">
        <v>3</v>
      </c>
      <c r="V50" s="233">
        <v>5</v>
      </c>
      <c r="W50" s="230">
        <v>5</v>
      </c>
      <c r="X50" s="230">
        <v>3</v>
      </c>
      <c r="Y50" s="230">
        <v>4</v>
      </c>
      <c r="Z50" s="234"/>
      <c r="AA50" s="230">
        <v>4</v>
      </c>
      <c r="AB50" s="230">
        <v>6</v>
      </c>
      <c r="AC50" s="230">
        <v>3</v>
      </c>
      <c r="AD50" s="230">
        <v>5</v>
      </c>
      <c r="AE50" s="234"/>
      <c r="AF50" s="234"/>
      <c r="AG50" s="230">
        <v>3</v>
      </c>
      <c r="AH50" s="234"/>
      <c r="AI50" s="227"/>
      <c r="AJ50" s="227"/>
      <c r="AK50" s="227"/>
      <c r="AL50" s="227"/>
    </row>
    <row r="51" ht="13.5" customHeight="1">
      <c r="A51" t="s" s="229">
        <v>118</v>
      </c>
      <c r="B51" t="s" s="230">
        <v>174</v>
      </c>
      <c r="C51" s="230">
        <v>111</v>
      </c>
      <c r="D51" s="230">
        <v>104</v>
      </c>
      <c r="E51" s="230">
        <v>108</v>
      </c>
      <c r="F51" s="230">
        <v>1300</v>
      </c>
      <c r="G51" s="230">
        <v>2600</v>
      </c>
      <c r="H51" s="230">
        <v>6</v>
      </c>
      <c r="I51" s="230">
        <v>8</v>
      </c>
      <c r="J51" s="230">
        <v>5</v>
      </c>
      <c r="K51" s="230">
        <v>4</v>
      </c>
      <c r="L51" s="230">
        <v>8</v>
      </c>
      <c r="M51" s="230">
        <v>5</v>
      </c>
      <c r="N51" s="230">
        <v>3</v>
      </c>
      <c r="O51" s="230">
        <v>7</v>
      </c>
      <c r="P51" s="230">
        <v>5</v>
      </c>
      <c r="Q51" s="230">
        <v>5</v>
      </c>
      <c r="R51" s="230">
        <v>5</v>
      </c>
      <c r="S51" s="230">
        <v>4</v>
      </c>
      <c r="T51" t="s" s="231">
        <v>4</v>
      </c>
      <c r="U51" s="235">
        <v>2</v>
      </c>
      <c r="V51" s="233">
        <v>5</v>
      </c>
      <c r="W51" s="230">
        <v>5</v>
      </c>
      <c r="X51" s="230">
        <v>3</v>
      </c>
      <c r="Y51" s="230">
        <v>4</v>
      </c>
      <c r="Z51" s="234"/>
      <c r="AA51" s="230">
        <v>4</v>
      </c>
      <c r="AB51" s="230">
        <v>6</v>
      </c>
      <c r="AC51" s="230">
        <v>3</v>
      </c>
      <c r="AD51" s="230">
        <v>5</v>
      </c>
      <c r="AE51" s="234"/>
      <c r="AF51" s="234"/>
      <c r="AG51" s="230">
        <v>3</v>
      </c>
      <c r="AH51" t="s" s="230">
        <v>172</v>
      </c>
      <c r="AI51" s="227"/>
      <c r="AJ51" s="227"/>
      <c r="AK51" s="227"/>
      <c r="AL51" s="227"/>
    </row>
    <row r="52" ht="13.5" customHeight="1">
      <c r="A52" t="s" s="229">
        <v>204</v>
      </c>
      <c r="B52" t="s" s="230">
        <v>205</v>
      </c>
      <c r="C52" s="230">
        <v>111</v>
      </c>
      <c r="D52" s="230">
        <v>104</v>
      </c>
      <c r="E52" s="230">
        <v>108</v>
      </c>
      <c r="F52" s="230">
        <v>1300</v>
      </c>
      <c r="G52" s="230">
        <v>2600</v>
      </c>
      <c r="H52" s="230">
        <v>6</v>
      </c>
      <c r="I52" s="230">
        <v>8</v>
      </c>
      <c r="J52" s="230">
        <v>5</v>
      </c>
      <c r="K52" s="230">
        <v>4</v>
      </c>
      <c r="L52" s="230">
        <v>8</v>
      </c>
      <c r="M52" s="230">
        <v>5</v>
      </c>
      <c r="N52" s="230">
        <v>3</v>
      </c>
      <c r="O52" s="230">
        <v>7</v>
      </c>
      <c r="P52" s="230">
        <v>5</v>
      </c>
      <c r="Q52" s="230">
        <v>5</v>
      </c>
      <c r="R52" s="230">
        <v>5</v>
      </c>
      <c r="S52" s="230">
        <v>4</v>
      </c>
      <c r="T52" t="s" s="231">
        <v>4</v>
      </c>
      <c r="U52" s="235">
        <v>2</v>
      </c>
      <c r="V52" s="237"/>
      <c r="W52" s="227"/>
      <c r="X52" s="227"/>
      <c r="Y52" s="227"/>
      <c r="Z52" s="227"/>
      <c r="AA52" s="227"/>
      <c r="AB52" s="227"/>
      <c r="AC52" s="227"/>
      <c r="AD52" s="227"/>
      <c r="AE52" s="227"/>
      <c r="AF52" s="227"/>
      <c r="AG52" s="227"/>
      <c r="AH52" t="s" s="230">
        <v>172</v>
      </c>
      <c r="AI52" s="227"/>
      <c r="AJ52" s="227"/>
      <c r="AK52" s="227"/>
      <c r="AL52" s="227"/>
    </row>
    <row r="53" ht="13.5" customHeight="1">
      <c r="A53" t="s" s="229">
        <v>120</v>
      </c>
      <c r="B53" t="s" s="230">
        <v>189</v>
      </c>
      <c r="C53" s="230">
        <v>111</v>
      </c>
      <c r="D53" s="230">
        <v>104</v>
      </c>
      <c r="E53" s="230">
        <v>108</v>
      </c>
      <c r="F53" s="230">
        <v>1300</v>
      </c>
      <c r="G53" s="230">
        <v>2600</v>
      </c>
      <c r="H53" s="230">
        <v>6</v>
      </c>
      <c r="I53" s="230">
        <v>8</v>
      </c>
      <c r="J53" s="230">
        <v>5</v>
      </c>
      <c r="K53" s="230">
        <v>4</v>
      </c>
      <c r="L53" s="230">
        <v>8</v>
      </c>
      <c r="M53" s="230">
        <v>5</v>
      </c>
      <c r="N53" s="230">
        <v>3</v>
      </c>
      <c r="O53" s="230">
        <v>7</v>
      </c>
      <c r="P53" s="230">
        <v>5</v>
      </c>
      <c r="Q53" s="230">
        <v>5</v>
      </c>
      <c r="R53" s="230">
        <v>5</v>
      </c>
      <c r="S53" s="230">
        <v>4</v>
      </c>
      <c r="T53" t="s" s="231">
        <v>190</v>
      </c>
      <c r="U53" s="235">
        <v>1</v>
      </c>
      <c r="V53" s="233">
        <v>5</v>
      </c>
      <c r="W53" s="230">
        <v>5</v>
      </c>
      <c r="X53" s="230">
        <v>3</v>
      </c>
      <c r="Y53" s="230">
        <v>4</v>
      </c>
      <c r="Z53" s="234"/>
      <c r="AA53" s="230">
        <v>4</v>
      </c>
      <c r="AB53" s="230">
        <v>6</v>
      </c>
      <c r="AC53" s="230">
        <v>3</v>
      </c>
      <c r="AD53" s="230">
        <v>5</v>
      </c>
      <c r="AE53" s="234"/>
      <c r="AF53" s="234"/>
      <c r="AG53" s="230">
        <v>3</v>
      </c>
      <c r="AH53" t="s" s="230">
        <v>206</v>
      </c>
      <c r="AI53" s="227"/>
      <c r="AJ53" s="227"/>
      <c r="AK53" s="227"/>
      <c r="AL53" s="227"/>
    </row>
    <row r="54" ht="13.5" customHeight="1">
      <c r="A54" t="s" s="229">
        <v>207</v>
      </c>
      <c r="B54" t="s" s="230">
        <v>189</v>
      </c>
      <c r="C54" s="230">
        <v>111</v>
      </c>
      <c r="D54" s="230">
        <v>105</v>
      </c>
      <c r="E54" t="s" s="230">
        <v>172</v>
      </c>
      <c r="F54" s="230">
        <v>1310</v>
      </c>
      <c r="G54" t="s" s="230">
        <v>172</v>
      </c>
      <c r="H54" s="230">
        <v>6</v>
      </c>
      <c r="I54" t="s" s="230">
        <v>172</v>
      </c>
      <c r="J54" t="s" s="230">
        <v>172</v>
      </c>
      <c r="K54" s="230">
        <v>6</v>
      </c>
      <c r="L54" s="230">
        <v>5</v>
      </c>
      <c r="M54" s="230">
        <v>6</v>
      </c>
      <c r="N54" s="230">
        <v>5</v>
      </c>
      <c r="O54" s="230">
        <v>7</v>
      </c>
      <c r="P54" s="234"/>
      <c r="Q54" s="230">
        <v>4</v>
      </c>
      <c r="R54" s="230">
        <v>6</v>
      </c>
      <c r="S54" s="230">
        <v>6</v>
      </c>
      <c r="T54" t="s" s="231">
        <v>190</v>
      </c>
      <c r="U54" s="235">
        <v>1</v>
      </c>
      <c r="V54" s="233">
        <v>5</v>
      </c>
      <c r="W54" s="230">
        <v>5</v>
      </c>
      <c r="X54" t="s" s="230">
        <v>172</v>
      </c>
      <c r="Y54" s="230">
        <v>4</v>
      </c>
      <c r="Z54" t="s" s="230">
        <v>172</v>
      </c>
      <c r="AA54" s="230">
        <v>5</v>
      </c>
      <c r="AB54" s="230">
        <v>6</v>
      </c>
      <c r="AC54" t="s" s="230">
        <v>172</v>
      </c>
      <c r="AD54" s="230">
        <v>6</v>
      </c>
      <c r="AE54" t="s" s="230">
        <v>172</v>
      </c>
      <c r="AF54" t="s" s="230">
        <v>172</v>
      </c>
      <c r="AG54" t="s" s="230">
        <v>172</v>
      </c>
      <c r="AH54" t="s" s="230">
        <v>208</v>
      </c>
      <c r="AI54" s="227"/>
      <c r="AJ54" s="227"/>
      <c r="AK54" s="227"/>
      <c r="AL54" s="227"/>
    </row>
    <row r="55" ht="13.5" customHeight="1">
      <c r="A55" t="s" s="229">
        <v>122</v>
      </c>
      <c r="B55" t="s" s="230">
        <v>178</v>
      </c>
      <c r="C55" s="230">
        <v>111</v>
      </c>
      <c r="D55" s="230">
        <v>113</v>
      </c>
      <c r="E55" s="230">
        <v>113</v>
      </c>
      <c r="F55" s="230">
        <v>1400</v>
      </c>
      <c r="G55" s="230">
        <v>2730</v>
      </c>
      <c r="H55" s="230">
        <v>7</v>
      </c>
      <c r="I55" s="230">
        <v>7</v>
      </c>
      <c r="J55" t="s" s="230">
        <v>172</v>
      </c>
      <c r="K55" s="230">
        <v>6</v>
      </c>
      <c r="L55" s="230">
        <v>5</v>
      </c>
      <c r="M55" s="230">
        <v>6</v>
      </c>
      <c r="N55" s="230">
        <v>6</v>
      </c>
      <c r="O55" s="230">
        <v>7</v>
      </c>
      <c r="P55" s="230">
        <v>5</v>
      </c>
      <c r="Q55" s="230">
        <v>8</v>
      </c>
      <c r="R55" s="230">
        <v>8</v>
      </c>
      <c r="S55" s="230">
        <v>5</v>
      </c>
      <c r="T55" t="s" s="231">
        <v>179</v>
      </c>
      <c r="U55" s="235">
        <v>2</v>
      </c>
      <c r="V55" s="233">
        <v>5</v>
      </c>
      <c r="W55" s="230">
        <v>6</v>
      </c>
      <c r="X55" t="s" s="230">
        <v>172</v>
      </c>
      <c r="Y55" s="230">
        <v>6</v>
      </c>
      <c r="Z55" t="s" s="230">
        <v>172</v>
      </c>
      <c r="AA55" s="230">
        <v>6</v>
      </c>
      <c r="AB55" s="230">
        <v>6</v>
      </c>
      <c r="AC55" s="230">
        <v>6</v>
      </c>
      <c r="AD55" s="230">
        <v>5</v>
      </c>
      <c r="AE55" t="s" s="230">
        <v>172</v>
      </c>
      <c r="AF55" t="s" s="230">
        <v>172</v>
      </c>
      <c r="AG55" t="s" s="230">
        <v>172</v>
      </c>
      <c r="AH55" t="s" s="230">
        <v>197</v>
      </c>
      <c r="AI55" s="227"/>
      <c r="AJ55" s="227"/>
      <c r="AK55" s="227"/>
      <c r="AL55" s="227"/>
    </row>
    <row r="56" ht="13.5" customHeight="1">
      <c r="A56" t="s" s="229">
        <v>124</v>
      </c>
      <c r="B56" t="s" s="230">
        <v>165</v>
      </c>
      <c r="C56" s="230">
        <v>112</v>
      </c>
      <c r="D56" s="230">
        <v>112</v>
      </c>
      <c r="E56" s="230">
        <v>112</v>
      </c>
      <c r="F56" s="230">
        <v>1390</v>
      </c>
      <c r="G56" s="230">
        <v>2700</v>
      </c>
      <c r="H56" s="230">
        <v>5</v>
      </c>
      <c r="I56" s="230">
        <v>8</v>
      </c>
      <c r="J56" s="230">
        <v>7</v>
      </c>
      <c r="K56" s="230">
        <v>6</v>
      </c>
      <c r="L56" s="230">
        <v>3</v>
      </c>
      <c r="M56" s="230">
        <v>6</v>
      </c>
      <c r="N56" s="230">
        <v>6</v>
      </c>
      <c r="O56" s="230">
        <v>5</v>
      </c>
      <c r="P56" s="230">
        <v>5</v>
      </c>
      <c r="Q56" s="230">
        <v>7</v>
      </c>
      <c r="R56" s="230">
        <v>5</v>
      </c>
      <c r="S56" s="230">
        <v>6</v>
      </c>
      <c r="T56" t="s" s="231">
        <v>166</v>
      </c>
      <c r="U56" s="235">
        <v>3</v>
      </c>
      <c r="V56" s="233">
        <v>6</v>
      </c>
      <c r="W56" s="230">
        <v>5</v>
      </c>
      <c r="X56" s="234"/>
      <c r="Y56" s="230">
        <v>5</v>
      </c>
      <c r="Z56" t="s" s="230">
        <v>172</v>
      </c>
      <c r="AA56" s="230">
        <v>5</v>
      </c>
      <c r="AB56" s="230">
        <v>3</v>
      </c>
      <c r="AC56" s="230">
        <v>5</v>
      </c>
      <c r="AD56" s="230">
        <v>5</v>
      </c>
      <c r="AE56" t="s" s="230">
        <v>172</v>
      </c>
      <c r="AF56" t="s" s="230">
        <v>172</v>
      </c>
      <c r="AG56" s="234"/>
      <c r="AH56" s="234"/>
      <c r="AI56" s="227"/>
      <c r="AJ56" s="227"/>
      <c r="AK56" s="227"/>
      <c r="AL56" s="227"/>
    </row>
    <row r="57" ht="13.5" customHeight="1">
      <c r="A57" t="s" s="229">
        <v>125</v>
      </c>
      <c r="B57" t="s" s="230">
        <v>184</v>
      </c>
      <c r="C57" s="230">
        <v>112</v>
      </c>
      <c r="D57" s="230">
        <v>111</v>
      </c>
      <c r="E57" s="230">
        <v>114</v>
      </c>
      <c r="F57" s="230">
        <v>1380</v>
      </c>
      <c r="G57" s="230">
        <v>2760</v>
      </c>
      <c r="H57" s="230">
        <v>8</v>
      </c>
      <c r="I57" s="230">
        <v>8</v>
      </c>
      <c r="J57" s="230">
        <v>6</v>
      </c>
      <c r="K57" s="230">
        <v>5</v>
      </c>
      <c r="L57" s="230">
        <v>5</v>
      </c>
      <c r="M57" s="230">
        <v>6</v>
      </c>
      <c r="N57" s="230">
        <v>5</v>
      </c>
      <c r="O57" s="230">
        <v>7</v>
      </c>
      <c r="P57" s="230">
        <v>5</v>
      </c>
      <c r="Q57" s="230">
        <v>7</v>
      </c>
      <c r="R57" s="230">
        <v>7</v>
      </c>
      <c r="S57" s="230">
        <v>6</v>
      </c>
      <c r="T57" t="s" s="236">
        <v>185</v>
      </c>
      <c r="U57" s="235">
        <v>2</v>
      </c>
      <c r="V57" s="233">
        <v>6</v>
      </c>
      <c r="W57" s="230">
        <v>6</v>
      </c>
      <c r="X57" s="230">
        <v>5</v>
      </c>
      <c r="Y57" s="230">
        <v>7</v>
      </c>
      <c r="Z57" t="s" s="230">
        <v>172</v>
      </c>
      <c r="AA57" s="230">
        <v>5</v>
      </c>
      <c r="AB57" s="230">
        <v>5</v>
      </c>
      <c r="AC57" s="230">
        <v>5</v>
      </c>
      <c r="AD57" s="230">
        <v>5</v>
      </c>
      <c r="AE57" t="s" s="230">
        <v>172</v>
      </c>
      <c r="AF57" t="s" s="230">
        <v>172</v>
      </c>
      <c r="AG57" s="234"/>
      <c r="AH57" t="s" s="230">
        <v>209</v>
      </c>
      <c r="AI57" s="227"/>
      <c r="AJ57" s="227"/>
      <c r="AK57" s="227"/>
      <c r="AL57" s="227"/>
    </row>
    <row r="58" ht="13.5" customHeight="1">
      <c r="A58" t="s" s="229">
        <v>126</v>
      </c>
      <c r="B58" t="s" s="230">
        <v>178</v>
      </c>
      <c r="C58" s="230">
        <v>112</v>
      </c>
      <c r="D58" s="230">
        <v>109</v>
      </c>
      <c r="E58" s="230">
        <v>108</v>
      </c>
      <c r="F58" s="230">
        <v>1360</v>
      </c>
      <c r="G58" s="230">
        <v>2600</v>
      </c>
      <c r="H58" s="230">
        <v>8</v>
      </c>
      <c r="I58" s="230">
        <v>9</v>
      </c>
      <c r="J58" t="s" s="230">
        <v>172</v>
      </c>
      <c r="K58" s="230">
        <v>5</v>
      </c>
      <c r="L58" s="230">
        <v>8</v>
      </c>
      <c r="M58" s="230">
        <v>7</v>
      </c>
      <c r="N58" s="230">
        <v>7</v>
      </c>
      <c r="O58" s="230">
        <v>4</v>
      </c>
      <c r="P58" s="230">
        <v>5</v>
      </c>
      <c r="Q58" s="230">
        <v>8</v>
      </c>
      <c r="R58" s="230">
        <v>7</v>
      </c>
      <c r="S58" s="230">
        <v>5</v>
      </c>
      <c r="T58" t="s" s="231">
        <v>179</v>
      </c>
      <c r="U58" s="235">
        <v>2</v>
      </c>
      <c r="V58" s="233">
        <v>6</v>
      </c>
      <c r="W58" s="230">
        <v>5</v>
      </c>
      <c r="X58" s="230">
        <v>5</v>
      </c>
      <c r="Y58" s="230">
        <v>6</v>
      </c>
      <c r="Z58" t="s" s="230">
        <v>172</v>
      </c>
      <c r="AA58" s="230">
        <v>5</v>
      </c>
      <c r="AB58" s="230">
        <v>5</v>
      </c>
      <c r="AC58" t="s" s="230">
        <v>172</v>
      </c>
      <c r="AD58" s="230">
        <v>4</v>
      </c>
      <c r="AE58" t="s" s="230">
        <v>172</v>
      </c>
      <c r="AF58" t="s" s="230">
        <v>172</v>
      </c>
      <c r="AG58" t="s" s="230">
        <v>172</v>
      </c>
      <c r="AH58" t="s" s="230">
        <v>210</v>
      </c>
      <c r="AI58" s="227"/>
      <c r="AJ58" s="227"/>
      <c r="AK58" s="227"/>
      <c r="AL58" s="227"/>
    </row>
    <row r="59" ht="13.5" customHeight="1">
      <c r="A59" t="s" s="229">
        <v>211</v>
      </c>
      <c r="B59" t="s" s="230">
        <v>174</v>
      </c>
      <c r="C59" s="230">
        <v>112</v>
      </c>
      <c r="D59" s="230">
        <v>114</v>
      </c>
      <c r="E59" t="s" s="230">
        <v>172</v>
      </c>
      <c r="F59" s="230">
        <v>1420</v>
      </c>
      <c r="G59" t="s" s="230">
        <v>172</v>
      </c>
      <c r="H59" s="230">
        <v>6</v>
      </c>
      <c r="I59" s="230">
        <v>7</v>
      </c>
      <c r="J59" t="s" s="230">
        <v>172</v>
      </c>
      <c r="K59" s="230">
        <v>7</v>
      </c>
      <c r="L59" s="230">
        <v>4</v>
      </c>
      <c r="M59" s="230">
        <v>7</v>
      </c>
      <c r="N59" s="230">
        <v>7</v>
      </c>
      <c r="O59" s="230">
        <v>8</v>
      </c>
      <c r="P59" s="230">
        <v>6</v>
      </c>
      <c r="Q59" s="230">
        <v>5</v>
      </c>
      <c r="R59" s="230">
        <v>8</v>
      </c>
      <c r="S59" s="230">
        <v>5</v>
      </c>
      <c r="T59" t="s" s="231">
        <v>4</v>
      </c>
      <c r="U59" s="235">
        <v>2</v>
      </c>
      <c r="V59" s="233">
        <v>6</v>
      </c>
      <c r="W59" s="230">
        <v>5</v>
      </c>
      <c r="X59" s="230">
        <v>3</v>
      </c>
      <c r="Y59" s="230">
        <v>5</v>
      </c>
      <c r="Z59" t="s" s="230">
        <v>172</v>
      </c>
      <c r="AA59" s="230">
        <v>6</v>
      </c>
      <c r="AB59" s="230">
        <v>6</v>
      </c>
      <c r="AC59" s="230">
        <v>4</v>
      </c>
      <c r="AD59" s="230">
        <v>5</v>
      </c>
      <c r="AE59" t="s" s="230">
        <v>172</v>
      </c>
      <c r="AF59" t="s" s="230">
        <v>172</v>
      </c>
      <c r="AG59" t="s" s="230">
        <v>172</v>
      </c>
      <c r="AH59" t="s" s="230">
        <v>197</v>
      </c>
      <c r="AI59" s="227"/>
      <c r="AJ59" s="227"/>
      <c r="AK59" s="227"/>
      <c r="AL59" s="227"/>
    </row>
    <row r="60" ht="13.5" customHeight="1">
      <c r="A60" t="s" s="229">
        <v>212</v>
      </c>
      <c r="B60" t="s" s="230">
        <v>160</v>
      </c>
      <c r="C60" s="230">
        <v>112</v>
      </c>
      <c r="D60" s="230">
        <v>113</v>
      </c>
      <c r="E60" s="230">
        <v>109</v>
      </c>
      <c r="F60" s="230">
        <v>1400</v>
      </c>
      <c r="G60" s="230">
        <v>2630</v>
      </c>
      <c r="H60" s="230">
        <v>6</v>
      </c>
      <c r="I60" s="230">
        <v>5</v>
      </c>
      <c r="J60" s="230">
        <v>7</v>
      </c>
      <c r="K60" s="230">
        <v>4</v>
      </c>
      <c r="L60" s="230">
        <v>8</v>
      </c>
      <c r="M60" s="230">
        <v>7</v>
      </c>
      <c r="N60" s="230">
        <v>5</v>
      </c>
      <c r="O60" s="230">
        <v>7</v>
      </c>
      <c r="P60" s="230">
        <v>6</v>
      </c>
      <c r="Q60" s="230">
        <v>5</v>
      </c>
      <c r="R60" s="230">
        <v>8</v>
      </c>
      <c r="S60" s="230">
        <v>4</v>
      </c>
      <c r="T60" t="s" s="231">
        <v>161</v>
      </c>
      <c r="U60" s="235">
        <v>1</v>
      </c>
      <c r="V60" s="233">
        <v>5</v>
      </c>
      <c r="W60" s="230">
        <v>4</v>
      </c>
      <c r="X60" s="234"/>
      <c r="Y60" s="230">
        <v>7</v>
      </c>
      <c r="Z60" s="234"/>
      <c r="AA60" s="230">
        <v>4</v>
      </c>
      <c r="AB60" s="230">
        <v>6</v>
      </c>
      <c r="AC60" s="230">
        <v>4</v>
      </c>
      <c r="AD60" s="230">
        <v>3</v>
      </c>
      <c r="AE60" s="234"/>
      <c r="AF60" s="234"/>
      <c r="AG60" s="234"/>
      <c r="AH60" t="s" s="230">
        <v>182</v>
      </c>
      <c r="AI60" s="227"/>
      <c r="AJ60" s="227"/>
      <c r="AK60" s="227"/>
      <c r="AL60" s="227"/>
    </row>
    <row r="61" ht="13.5" customHeight="1">
      <c r="A61" t="s" s="229">
        <v>128</v>
      </c>
      <c r="B61" t="s" s="230">
        <v>160</v>
      </c>
      <c r="C61" s="230">
        <v>113</v>
      </c>
      <c r="D61" s="230">
        <v>107</v>
      </c>
      <c r="E61" s="230">
        <v>114</v>
      </c>
      <c r="F61" s="230">
        <v>1330</v>
      </c>
      <c r="G61" s="230">
        <v>2760</v>
      </c>
      <c r="H61" s="230">
        <v>6</v>
      </c>
      <c r="I61" s="230">
        <v>9</v>
      </c>
      <c r="J61" s="230">
        <v>6</v>
      </c>
      <c r="K61" s="230">
        <v>4</v>
      </c>
      <c r="L61" s="230">
        <v>8</v>
      </c>
      <c r="M61" s="230">
        <v>6</v>
      </c>
      <c r="N61" s="230">
        <v>5</v>
      </c>
      <c r="O61" s="230">
        <v>5</v>
      </c>
      <c r="P61" s="230">
        <v>5</v>
      </c>
      <c r="Q61" s="230">
        <v>4</v>
      </c>
      <c r="R61" s="230">
        <v>6</v>
      </c>
      <c r="S61" s="230">
        <v>6</v>
      </c>
      <c r="T61" t="s" s="231">
        <v>161</v>
      </c>
      <c r="U61" s="235">
        <v>1</v>
      </c>
      <c r="V61" s="233">
        <v>5</v>
      </c>
      <c r="W61" s="230">
        <v>5</v>
      </c>
      <c r="X61" s="230">
        <v>4</v>
      </c>
      <c r="Y61" s="230">
        <v>7</v>
      </c>
      <c r="Z61" s="234"/>
      <c r="AA61" s="230">
        <v>4</v>
      </c>
      <c r="AB61" s="230">
        <v>7</v>
      </c>
      <c r="AC61" s="230">
        <v>4</v>
      </c>
      <c r="AD61" s="230">
        <v>5</v>
      </c>
      <c r="AE61" s="234"/>
      <c r="AF61" s="234"/>
      <c r="AG61" s="230">
        <v>3</v>
      </c>
      <c r="AH61" t="s" s="230">
        <v>213</v>
      </c>
      <c r="AI61" s="227"/>
      <c r="AJ61" s="227"/>
      <c r="AK61" s="227"/>
      <c r="AL61" s="227"/>
    </row>
    <row r="62" ht="13.5" customHeight="1">
      <c r="A62" t="s" s="229">
        <v>129</v>
      </c>
      <c r="B62" t="s" s="230">
        <v>165</v>
      </c>
      <c r="C62" s="230">
        <v>113</v>
      </c>
      <c r="D62" s="230">
        <v>114</v>
      </c>
      <c r="E62" s="230">
        <v>114</v>
      </c>
      <c r="F62" s="230">
        <v>1420</v>
      </c>
      <c r="G62" s="230">
        <v>2760</v>
      </c>
      <c r="H62" s="230">
        <v>4</v>
      </c>
      <c r="I62" s="230">
        <v>7</v>
      </c>
      <c r="J62" s="230">
        <v>7</v>
      </c>
      <c r="K62" s="230">
        <v>8</v>
      </c>
      <c r="L62" s="230">
        <v>5</v>
      </c>
      <c r="M62" s="230">
        <v>3</v>
      </c>
      <c r="N62" s="230">
        <v>8</v>
      </c>
      <c r="O62" s="230">
        <v>6</v>
      </c>
      <c r="P62" s="230">
        <v>5</v>
      </c>
      <c r="Q62" s="230">
        <v>5</v>
      </c>
      <c r="R62" s="230">
        <v>6</v>
      </c>
      <c r="S62" s="230">
        <v>6</v>
      </c>
      <c r="T62" t="s" s="231">
        <v>166</v>
      </c>
      <c r="U62" s="235">
        <v>3</v>
      </c>
      <c r="V62" s="233">
        <v>6</v>
      </c>
      <c r="W62" s="230">
        <v>5</v>
      </c>
      <c r="X62" s="234"/>
      <c r="Y62" s="230">
        <v>5</v>
      </c>
      <c r="Z62" t="s" s="230">
        <v>172</v>
      </c>
      <c r="AA62" s="230">
        <v>4</v>
      </c>
      <c r="AB62" s="230">
        <v>4</v>
      </c>
      <c r="AC62" s="230">
        <v>4</v>
      </c>
      <c r="AD62" s="230">
        <v>5</v>
      </c>
      <c r="AE62" t="s" s="230">
        <v>172</v>
      </c>
      <c r="AF62" t="s" s="230">
        <v>172</v>
      </c>
      <c r="AG62" s="234"/>
      <c r="AH62" s="234"/>
      <c r="AI62" s="227"/>
      <c r="AJ62" s="227"/>
      <c r="AK62" s="227"/>
      <c r="AL62" s="227"/>
    </row>
    <row r="63" ht="14.25" customHeight="1">
      <c r="A63" t="s" s="229">
        <v>130</v>
      </c>
      <c r="B63" t="s" s="230">
        <v>214</v>
      </c>
      <c r="C63" s="230">
        <v>113</v>
      </c>
      <c r="D63" s="230">
        <v>115</v>
      </c>
      <c r="E63" s="230">
        <v>114</v>
      </c>
      <c r="F63" s="230">
        <v>1430</v>
      </c>
      <c r="G63" s="230">
        <v>2760</v>
      </c>
      <c r="H63" s="230">
        <v>5</v>
      </c>
      <c r="I63" s="230">
        <v>7</v>
      </c>
      <c r="J63" s="230">
        <v>6</v>
      </c>
      <c r="K63" s="230">
        <v>6</v>
      </c>
      <c r="L63" s="230">
        <v>8</v>
      </c>
      <c r="M63" s="230">
        <v>4</v>
      </c>
      <c r="N63" s="230">
        <v>5</v>
      </c>
      <c r="O63" s="230">
        <v>6</v>
      </c>
      <c r="P63" s="230">
        <v>5</v>
      </c>
      <c r="Q63" s="230">
        <v>6</v>
      </c>
      <c r="R63" s="230">
        <v>7</v>
      </c>
      <c r="S63" s="230">
        <v>7</v>
      </c>
      <c r="T63" t="s" s="223">
        <v>215</v>
      </c>
      <c r="U63" s="238">
        <v>1</v>
      </c>
      <c r="V63" s="230">
        <v>6</v>
      </c>
      <c r="W63" s="230">
        <v>6</v>
      </c>
      <c r="X63" s="230">
        <v>4</v>
      </c>
      <c r="Y63" s="230">
        <v>7</v>
      </c>
      <c r="Z63" s="234"/>
      <c r="AA63" s="230">
        <v>6</v>
      </c>
      <c r="AB63" s="230">
        <v>7</v>
      </c>
      <c r="AC63" s="230">
        <v>3</v>
      </c>
      <c r="AD63" s="230">
        <v>6</v>
      </c>
      <c r="AE63" s="234"/>
      <c r="AF63" s="234"/>
      <c r="AG63" s="230">
        <v>4</v>
      </c>
      <c r="AH63" t="s" s="230">
        <v>191</v>
      </c>
      <c r="AI63" s="227"/>
      <c r="AJ63" s="227"/>
      <c r="AK63" s="227"/>
      <c r="AL63" s="227"/>
    </row>
    <row r="64" ht="13.5" customHeight="1">
      <c r="A64" t="s" s="229">
        <v>131</v>
      </c>
      <c r="B64" t="s" s="230">
        <v>172</v>
      </c>
      <c r="C64" s="230">
        <v>113</v>
      </c>
      <c r="D64" s="230">
        <v>115</v>
      </c>
      <c r="E64" s="230">
        <v>114</v>
      </c>
      <c r="F64" s="230">
        <v>1430</v>
      </c>
      <c r="G64" s="230">
        <v>2760</v>
      </c>
      <c r="H64" s="230">
        <v>5</v>
      </c>
      <c r="I64" s="230">
        <v>7</v>
      </c>
      <c r="J64" s="230">
        <v>6</v>
      </c>
      <c r="K64" s="230">
        <v>6</v>
      </c>
      <c r="L64" s="230">
        <v>8</v>
      </c>
      <c r="M64" s="230">
        <v>4</v>
      </c>
      <c r="N64" s="230">
        <v>5</v>
      </c>
      <c r="O64" s="230">
        <v>6</v>
      </c>
      <c r="P64" s="230">
        <v>5</v>
      </c>
      <c r="Q64" s="230">
        <v>6</v>
      </c>
      <c r="R64" s="230">
        <v>7</v>
      </c>
      <c r="S64" s="230">
        <v>7</v>
      </c>
      <c r="T64" t="s" s="231">
        <v>171</v>
      </c>
      <c r="U64" s="232">
        <v>3</v>
      </c>
      <c r="V64" s="233">
        <v>6</v>
      </c>
      <c r="W64" s="230">
        <v>6</v>
      </c>
      <c r="X64" s="230">
        <v>4</v>
      </c>
      <c r="Y64" s="230">
        <v>7</v>
      </c>
      <c r="Z64" s="234"/>
      <c r="AA64" s="230">
        <v>6</v>
      </c>
      <c r="AB64" s="230">
        <v>7</v>
      </c>
      <c r="AC64" s="230">
        <v>3</v>
      </c>
      <c r="AD64" s="230">
        <v>6</v>
      </c>
      <c r="AE64" s="234"/>
      <c r="AF64" s="234"/>
      <c r="AG64" s="230">
        <v>4</v>
      </c>
      <c r="AH64" t="s" s="230">
        <v>163</v>
      </c>
      <c r="AI64" s="227"/>
      <c r="AJ64" s="227"/>
      <c r="AK64" s="227"/>
      <c r="AL64" s="227"/>
    </row>
    <row r="65" ht="13.5" customHeight="1">
      <c r="A65" t="s" s="229">
        <v>132</v>
      </c>
      <c r="B65" t="s" s="230">
        <v>160</v>
      </c>
      <c r="C65" s="230">
        <v>113</v>
      </c>
      <c r="D65" s="230">
        <v>115</v>
      </c>
      <c r="E65" s="230">
        <v>114</v>
      </c>
      <c r="F65" s="230">
        <v>1430</v>
      </c>
      <c r="G65" s="230">
        <v>2760</v>
      </c>
      <c r="H65" s="230">
        <v>5</v>
      </c>
      <c r="I65" s="230">
        <v>7</v>
      </c>
      <c r="J65" s="230">
        <v>6</v>
      </c>
      <c r="K65" s="230">
        <v>6</v>
      </c>
      <c r="L65" s="230">
        <v>8</v>
      </c>
      <c r="M65" s="230">
        <v>4</v>
      </c>
      <c r="N65" s="230">
        <v>5</v>
      </c>
      <c r="O65" s="230">
        <v>6</v>
      </c>
      <c r="P65" s="230">
        <v>5</v>
      </c>
      <c r="Q65" s="230">
        <v>6</v>
      </c>
      <c r="R65" s="230">
        <v>7</v>
      </c>
      <c r="S65" s="230">
        <v>7</v>
      </c>
      <c r="T65" t="s" s="231">
        <v>161</v>
      </c>
      <c r="U65" s="235">
        <v>1</v>
      </c>
      <c r="V65" s="233">
        <v>6</v>
      </c>
      <c r="W65" s="230">
        <v>6</v>
      </c>
      <c r="X65" s="230">
        <v>4</v>
      </c>
      <c r="Y65" s="230">
        <v>7</v>
      </c>
      <c r="Z65" s="234"/>
      <c r="AA65" s="230">
        <v>6</v>
      </c>
      <c r="AB65" s="230">
        <v>7</v>
      </c>
      <c r="AC65" s="230">
        <v>3</v>
      </c>
      <c r="AD65" s="230">
        <v>6</v>
      </c>
      <c r="AE65" s="234"/>
      <c r="AF65" s="234"/>
      <c r="AG65" s="230">
        <v>4</v>
      </c>
      <c r="AH65" t="s" s="230">
        <v>191</v>
      </c>
      <c r="AI65" s="227"/>
      <c r="AJ65" s="227"/>
      <c r="AK65" s="227"/>
      <c r="AL65" s="227"/>
    </row>
    <row r="66" ht="13.5" customHeight="1">
      <c r="A66" t="s" s="229">
        <v>3</v>
      </c>
      <c r="B66" t="s" s="230">
        <v>174</v>
      </c>
      <c r="C66" s="230">
        <v>113</v>
      </c>
      <c r="D66" s="230">
        <v>111</v>
      </c>
      <c r="E66" s="230">
        <v>110</v>
      </c>
      <c r="F66" s="230">
        <v>1380</v>
      </c>
      <c r="G66" s="230">
        <v>2650</v>
      </c>
      <c r="H66" s="230">
        <v>7</v>
      </c>
      <c r="I66" s="230">
        <v>8</v>
      </c>
      <c r="J66" s="230">
        <v>7</v>
      </c>
      <c r="K66" s="230">
        <v>7</v>
      </c>
      <c r="L66" s="230">
        <v>4</v>
      </c>
      <c r="M66" s="230">
        <v>5</v>
      </c>
      <c r="N66" s="230">
        <v>6</v>
      </c>
      <c r="O66" s="230">
        <v>8</v>
      </c>
      <c r="P66" s="230">
        <v>5</v>
      </c>
      <c r="Q66" s="230">
        <v>8</v>
      </c>
      <c r="R66" s="230">
        <v>8</v>
      </c>
      <c r="S66" s="230">
        <v>8</v>
      </c>
      <c r="T66" t="s" s="231">
        <v>4</v>
      </c>
      <c r="U66" s="235">
        <v>2</v>
      </c>
      <c r="V66" s="233">
        <v>6</v>
      </c>
      <c r="W66" s="230">
        <v>6</v>
      </c>
      <c r="X66" s="230">
        <v>5</v>
      </c>
      <c r="Y66" s="230">
        <v>7</v>
      </c>
      <c r="Z66" t="s" s="230">
        <v>172</v>
      </c>
      <c r="AA66" s="230">
        <v>7</v>
      </c>
      <c r="AB66" s="230">
        <v>4</v>
      </c>
      <c r="AC66" s="230">
        <v>4</v>
      </c>
      <c r="AD66" s="230">
        <v>6</v>
      </c>
      <c r="AE66" t="s" s="230">
        <v>172</v>
      </c>
      <c r="AF66" t="s" s="230">
        <v>172</v>
      </c>
      <c r="AG66" s="234"/>
      <c r="AH66" t="s" s="230">
        <v>168</v>
      </c>
      <c r="AI66" s="227"/>
      <c r="AJ66" s="227"/>
      <c r="AK66" s="227"/>
      <c r="AL66" s="227"/>
    </row>
    <row r="67" ht="13.5" customHeight="1">
      <c r="A67" t="s" s="229">
        <v>216</v>
      </c>
      <c r="B67" t="s" s="230">
        <v>172</v>
      </c>
      <c r="C67" s="230">
        <v>113</v>
      </c>
      <c r="D67" s="230">
        <v>113</v>
      </c>
      <c r="E67" s="230">
        <v>113</v>
      </c>
      <c r="F67" s="230">
        <v>1400</v>
      </c>
      <c r="G67" s="230">
        <v>2730</v>
      </c>
      <c r="H67" s="230">
        <v>6</v>
      </c>
      <c r="I67" s="230">
        <v>7</v>
      </c>
      <c r="J67" s="230">
        <v>5</v>
      </c>
      <c r="K67" s="230">
        <v>4</v>
      </c>
      <c r="L67" s="230">
        <v>8</v>
      </c>
      <c r="M67" s="230">
        <v>7</v>
      </c>
      <c r="N67" s="230">
        <v>6</v>
      </c>
      <c r="O67" s="230">
        <v>5</v>
      </c>
      <c r="P67" s="230">
        <v>6</v>
      </c>
      <c r="Q67" s="230">
        <v>6</v>
      </c>
      <c r="R67" s="230">
        <v>8</v>
      </c>
      <c r="S67" s="230">
        <v>5</v>
      </c>
      <c r="T67" t="s" s="231">
        <v>171</v>
      </c>
      <c r="U67" s="235">
        <v>3</v>
      </c>
      <c r="V67" s="233">
        <v>6</v>
      </c>
      <c r="W67" s="230">
        <v>5</v>
      </c>
      <c r="X67" s="230">
        <v>5</v>
      </c>
      <c r="Y67" s="230">
        <v>7</v>
      </c>
      <c r="Z67" s="234"/>
      <c r="AA67" s="230">
        <v>5</v>
      </c>
      <c r="AB67" s="230">
        <v>7</v>
      </c>
      <c r="AC67" s="230">
        <v>4</v>
      </c>
      <c r="AD67" s="230">
        <v>5</v>
      </c>
      <c r="AE67" s="234"/>
      <c r="AF67" s="234"/>
      <c r="AG67" s="230">
        <v>3</v>
      </c>
      <c r="AH67" t="s" s="230">
        <v>217</v>
      </c>
      <c r="AI67" s="227"/>
      <c r="AJ67" s="227"/>
      <c r="AK67" s="227"/>
      <c r="AL67" s="227"/>
    </row>
    <row r="68" ht="13.5" customHeight="1">
      <c r="A68" t="s" s="229">
        <v>134</v>
      </c>
      <c r="B68" t="s" s="230">
        <v>160</v>
      </c>
      <c r="C68" s="230">
        <v>113</v>
      </c>
      <c r="D68" s="230">
        <v>113</v>
      </c>
      <c r="E68" s="230">
        <v>113</v>
      </c>
      <c r="F68" s="230">
        <v>1400</v>
      </c>
      <c r="G68" s="230">
        <v>2730</v>
      </c>
      <c r="H68" s="230">
        <v>6</v>
      </c>
      <c r="I68" s="230">
        <v>7</v>
      </c>
      <c r="J68" s="230">
        <v>5</v>
      </c>
      <c r="K68" s="230">
        <v>4</v>
      </c>
      <c r="L68" s="230">
        <v>8</v>
      </c>
      <c r="M68" s="230">
        <v>7</v>
      </c>
      <c r="N68" s="230">
        <v>6</v>
      </c>
      <c r="O68" s="230">
        <v>5</v>
      </c>
      <c r="P68" s="230">
        <v>6</v>
      </c>
      <c r="Q68" s="230">
        <v>6</v>
      </c>
      <c r="R68" s="230">
        <v>8</v>
      </c>
      <c r="S68" s="230">
        <v>5</v>
      </c>
      <c r="T68" t="s" s="231">
        <v>161</v>
      </c>
      <c r="U68" s="235">
        <v>1</v>
      </c>
      <c r="V68" s="233">
        <v>6</v>
      </c>
      <c r="W68" s="230">
        <v>5</v>
      </c>
      <c r="X68" s="230">
        <v>5</v>
      </c>
      <c r="Y68" s="230">
        <v>7</v>
      </c>
      <c r="Z68" s="234"/>
      <c r="AA68" s="230">
        <v>5</v>
      </c>
      <c r="AB68" s="230">
        <v>7</v>
      </c>
      <c r="AC68" s="230">
        <v>4</v>
      </c>
      <c r="AD68" s="230">
        <v>5</v>
      </c>
      <c r="AE68" s="234"/>
      <c r="AF68" s="234"/>
      <c r="AG68" s="230">
        <v>3</v>
      </c>
      <c r="AH68" t="s" s="230">
        <v>217</v>
      </c>
      <c r="AI68" s="227"/>
      <c r="AJ68" s="227"/>
      <c r="AK68" s="227"/>
      <c r="AL68" s="227"/>
    </row>
    <row r="69" ht="13.5" customHeight="1">
      <c r="A69" t="s" s="229">
        <v>218</v>
      </c>
      <c r="B69" t="s" s="230">
        <v>170</v>
      </c>
      <c r="C69" s="230">
        <v>113</v>
      </c>
      <c r="D69" s="230">
        <v>113</v>
      </c>
      <c r="E69" s="230">
        <v>113</v>
      </c>
      <c r="F69" s="230">
        <v>1400</v>
      </c>
      <c r="G69" s="230">
        <v>2730</v>
      </c>
      <c r="H69" s="230">
        <v>6</v>
      </c>
      <c r="I69" s="230">
        <v>7</v>
      </c>
      <c r="J69" s="230">
        <v>5</v>
      </c>
      <c r="K69" s="230">
        <v>4</v>
      </c>
      <c r="L69" s="230">
        <v>8</v>
      </c>
      <c r="M69" s="230">
        <v>7</v>
      </c>
      <c r="N69" s="230">
        <v>6</v>
      </c>
      <c r="O69" s="230">
        <v>5</v>
      </c>
      <c r="P69" s="230">
        <v>6</v>
      </c>
      <c r="Q69" s="230">
        <v>6</v>
      </c>
      <c r="R69" s="230">
        <v>8</v>
      </c>
      <c r="S69" s="230">
        <v>5</v>
      </c>
      <c r="T69" t="s" s="231">
        <v>171</v>
      </c>
      <c r="U69" s="235">
        <v>3</v>
      </c>
      <c r="V69" s="233">
        <v>6</v>
      </c>
      <c r="W69" s="230">
        <v>5</v>
      </c>
      <c r="X69" s="230">
        <v>5</v>
      </c>
      <c r="Y69" s="230">
        <v>7</v>
      </c>
      <c r="Z69" s="234"/>
      <c r="AA69" s="230">
        <v>5</v>
      </c>
      <c r="AB69" s="230">
        <v>7</v>
      </c>
      <c r="AC69" s="230">
        <v>4</v>
      </c>
      <c r="AD69" s="230">
        <v>5</v>
      </c>
      <c r="AE69" s="234"/>
      <c r="AF69" s="234"/>
      <c r="AG69" s="230">
        <v>3</v>
      </c>
      <c r="AH69" t="s" s="230">
        <v>217</v>
      </c>
      <c r="AI69" s="227"/>
      <c r="AJ69" s="227"/>
      <c r="AK69" s="227"/>
      <c r="AL69" s="227"/>
    </row>
    <row r="70" ht="13.5" customHeight="1">
      <c r="A70" t="s" s="229">
        <v>219</v>
      </c>
      <c r="B70" t="s" s="230">
        <v>172</v>
      </c>
      <c r="C70" s="230">
        <v>114</v>
      </c>
      <c r="D70" s="230">
        <v>112</v>
      </c>
      <c r="E70" s="230">
        <v>113</v>
      </c>
      <c r="F70" s="230">
        <v>1390</v>
      </c>
      <c r="G70" s="230">
        <v>2730</v>
      </c>
      <c r="H70" s="230">
        <v>6</v>
      </c>
      <c r="I70" s="230">
        <v>7</v>
      </c>
      <c r="J70" s="230">
        <v>4</v>
      </c>
      <c r="K70" s="230">
        <v>5</v>
      </c>
      <c r="L70" s="230">
        <v>5</v>
      </c>
      <c r="M70" s="230">
        <v>6</v>
      </c>
      <c r="N70" s="230">
        <v>4</v>
      </c>
      <c r="O70" s="230">
        <v>6</v>
      </c>
      <c r="P70" s="230">
        <v>6</v>
      </c>
      <c r="Q70" s="230">
        <v>7</v>
      </c>
      <c r="R70" s="230">
        <v>7</v>
      </c>
      <c r="S70" s="230">
        <v>6</v>
      </c>
      <c r="T70" t="s" s="231">
        <v>171</v>
      </c>
      <c r="U70" s="235">
        <v>3</v>
      </c>
      <c r="V70" s="233">
        <v>6</v>
      </c>
      <c r="W70" s="230">
        <v>4</v>
      </c>
      <c r="X70" s="230">
        <v>6</v>
      </c>
      <c r="Y70" s="230">
        <v>6</v>
      </c>
      <c r="Z70" s="234"/>
      <c r="AA70" s="230">
        <v>6</v>
      </c>
      <c r="AB70" s="234"/>
      <c r="AC70" s="234"/>
      <c r="AD70" s="230">
        <v>5</v>
      </c>
      <c r="AE70" s="234"/>
      <c r="AF70" s="234"/>
      <c r="AG70" s="234"/>
      <c r="AH70" t="s" s="230">
        <v>220</v>
      </c>
      <c r="AI70" s="227"/>
      <c r="AJ70" s="227"/>
      <c r="AK70" s="227"/>
      <c r="AL70" s="227"/>
    </row>
    <row r="71" ht="13.5" customHeight="1">
      <c r="A71" t="s" s="229">
        <v>136</v>
      </c>
      <c r="B71" t="s" s="230">
        <v>170</v>
      </c>
      <c r="C71" s="230">
        <v>114</v>
      </c>
      <c r="D71" s="230">
        <v>112</v>
      </c>
      <c r="E71" s="230">
        <v>113</v>
      </c>
      <c r="F71" s="230">
        <v>1390</v>
      </c>
      <c r="G71" s="230">
        <v>2730</v>
      </c>
      <c r="H71" s="230">
        <v>6</v>
      </c>
      <c r="I71" s="230">
        <v>7</v>
      </c>
      <c r="J71" s="230">
        <v>4</v>
      </c>
      <c r="K71" s="230">
        <v>5</v>
      </c>
      <c r="L71" s="230">
        <v>5</v>
      </c>
      <c r="M71" s="230">
        <v>6</v>
      </c>
      <c r="N71" s="230">
        <v>4</v>
      </c>
      <c r="O71" s="230">
        <v>6</v>
      </c>
      <c r="P71" s="230">
        <v>6</v>
      </c>
      <c r="Q71" s="230">
        <v>7</v>
      </c>
      <c r="R71" s="230">
        <v>7</v>
      </c>
      <c r="S71" s="230">
        <v>6</v>
      </c>
      <c r="T71" t="s" s="231">
        <v>171</v>
      </c>
      <c r="U71" s="235">
        <v>3</v>
      </c>
      <c r="V71" s="233">
        <v>6</v>
      </c>
      <c r="W71" s="230">
        <v>4</v>
      </c>
      <c r="X71" s="230">
        <v>6</v>
      </c>
      <c r="Y71" s="230">
        <v>6</v>
      </c>
      <c r="Z71" s="234"/>
      <c r="AA71" s="230">
        <v>6</v>
      </c>
      <c r="AB71" s="234"/>
      <c r="AC71" s="234"/>
      <c r="AD71" s="230">
        <v>5</v>
      </c>
      <c r="AE71" s="234"/>
      <c r="AF71" s="234"/>
      <c r="AG71" s="234"/>
      <c r="AH71" t="s" s="230">
        <v>220</v>
      </c>
      <c r="AI71" s="227"/>
      <c r="AJ71" s="227"/>
      <c r="AK71" s="227"/>
      <c r="AL71" s="227"/>
    </row>
    <row r="72" ht="13.5" customHeight="1">
      <c r="A72" t="s" s="229">
        <v>137</v>
      </c>
      <c r="B72" t="s" s="230">
        <v>189</v>
      </c>
      <c r="C72" s="230">
        <v>114</v>
      </c>
      <c r="D72" s="230">
        <v>116</v>
      </c>
      <c r="E72" t="s" s="230">
        <v>172</v>
      </c>
      <c r="F72" s="230">
        <v>1440</v>
      </c>
      <c r="G72" t="s" s="230">
        <v>172</v>
      </c>
      <c r="H72" s="230">
        <v>6</v>
      </c>
      <c r="I72" s="230">
        <v>6</v>
      </c>
      <c r="J72" t="s" s="230">
        <v>172</v>
      </c>
      <c r="K72" s="230">
        <v>7</v>
      </c>
      <c r="L72" s="230">
        <v>7</v>
      </c>
      <c r="M72" s="230">
        <v>6</v>
      </c>
      <c r="N72" s="230">
        <v>7</v>
      </c>
      <c r="O72" s="230">
        <v>5</v>
      </c>
      <c r="P72" s="230">
        <v>5</v>
      </c>
      <c r="Q72" s="230">
        <v>5</v>
      </c>
      <c r="R72" s="230">
        <v>6</v>
      </c>
      <c r="S72" s="230">
        <v>6</v>
      </c>
      <c r="T72" t="s" s="231">
        <v>190</v>
      </c>
      <c r="U72" s="235">
        <v>1</v>
      </c>
      <c r="V72" s="233">
        <v>4</v>
      </c>
      <c r="W72" s="230">
        <v>5</v>
      </c>
      <c r="X72" t="s" s="230">
        <v>172</v>
      </c>
      <c r="Y72" s="230">
        <v>5</v>
      </c>
      <c r="Z72" t="s" s="230">
        <v>172</v>
      </c>
      <c r="AA72" s="230">
        <v>7</v>
      </c>
      <c r="AB72" s="230">
        <v>8</v>
      </c>
      <c r="AC72" t="s" s="230">
        <v>172</v>
      </c>
      <c r="AD72" s="230">
        <v>6</v>
      </c>
      <c r="AE72" t="s" s="230">
        <v>172</v>
      </c>
      <c r="AF72" t="s" s="230">
        <v>172</v>
      </c>
      <c r="AG72" t="s" s="230">
        <v>172</v>
      </c>
      <c r="AH72" t="s" s="230">
        <v>208</v>
      </c>
      <c r="AI72" s="227"/>
      <c r="AJ72" s="227"/>
      <c r="AK72" s="227"/>
      <c r="AL72" s="227"/>
    </row>
    <row r="73" ht="13.5" customHeight="1">
      <c r="A73" t="s" s="229">
        <v>138</v>
      </c>
      <c r="B73" t="s" s="230">
        <v>160</v>
      </c>
      <c r="C73" s="230">
        <v>114</v>
      </c>
      <c r="D73" s="230">
        <v>111</v>
      </c>
      <c r="E73" s="230">
        <v>111</v>
      </c>
      <c r="F73" s="230">
        <v>1380</v>
      </c>
      <c r="G73" s="230">
        <v>2680</v>
      </c>
      <c r="H73" s="230">
        <v>6</v>
      </c>
      <c r="I73" s="230">
        <v>7</v>
      </c>
      <c r="J73" t="s" s="230">
        <v>172</v>
      </c>
      <c r="K73" s="230">
        <v>6</v>
      </c>
      <c r="L73" s="230">
        <v>5</v>
      </c>
      <c r="M73" s="230">
        <v>4</v>
      </c>
      <c r="N73" s="230">
        <v>9</v>
      </c>
      <c r="O73" s="230">
        <v>8</v>
      </c>
      <c r="P73" s="230">
        <v>5</v>
      </c>
      <c r="Q73" s="230">
        <v>8</v>
      </c>
      <c r="R73" s="230">
        <v>8</v>
      </c>
      <c r="S73" s="230">
        <v>7</v>
      </c>
      <c r="T73" t="s" s="231">
        <v>161</v>
      </c>
      <c r="U73" s="235">
        <v>1</v>
      </c>
      <c r="V73" s="233">
        <v>6</v>
      </c>
      <c r="W73" s="230">
        <v>6</v>
      </c>
      <c r="X73" s="230">
        <v>5</v>
      </c>
      <c r="Y73" s="230">
        <v>8</v>
      </c>
      <c r="Z73" t="s" s="230">
        <v>172</v>
      </c>
      <c r="AA73" s="230">
        <v>6</v>
      </c>
      <c r="AB73" s="230">
        <v>6</v>
      </c>
      <c r="AC73" t="s" s="230">
        <v>172</v>
      </c>
      <c r="AD73" s="230">
        <v>5</v>
      </c>
      <c r="AE73" t="s" s="230">
        <v>172</v>
      </c>
      <c r="AF73" t="s" s="230">
        <v>172</v>
      </c>
      <c r="AG73" t="s" s="230">
        <v>172</v>
      </c>
      <c r="AH73" t="s" s="230">
        <v>220</v>
      </c>
      <c r="AI73" s="227"/>
      <c r="AJ73" s="227"/>
      <c r="AK73" s="227"/>
      <c r="AL73" s="227"/>
    </row>
    <row r="74" ht="13.5" customHeight="1">
      <c r="A74" t="s" s="229">
        <v>139</v>
      </c>
      <c r="B74" t="s" s="230">
        <v>172</v>
      </c>
      <c r="C74" s="230">
        <v>114</v>
      </c>
      <c r="D74" s="230">
        <v>110</v>
      </c>
      <c r="E74" s="230">
        <v>112</v>
      </c>
      <c r="F74" s="230">
        <v>1370</v>
      </c>
      <c r="G74" s="230">
        <v>2700</v>
      </c>
      <c r="H74" s="230">
        <v>5</v>
      </c>
      <c r="I74" s="230">
        <v>9</v>
      </c>
      <c r="J74" s="230">
        <v>7</v>
      </c>
      <c r="K74" s="230">
        <v>7</v>
      </c>
      <c r="L74" s="230">
        <v>8</v>
      </c>
      <c r="M74" s="230">
        <v>6</v>
      </c>
      <c r="N74" s="230">
        <v>6</v>
      </c>
      <c r="O74" s="230">
        <v>5</v>
      </c>
      <c r="P74" s="230">
        <v>6</v>
      </c>
      <c r="Q74" s="230">
        <v>6</v>
      </c>
      <c r="R74" s="230">
        <v>7</v>
      </c>
      <c r="S74" s="230">
        <v>6</v>
      </c>
      <c r="T74" t="s" s="231">
        <v>171</v>
      </c>
      <c r="U74" s="235">
        <v>3</v>
      </c>
      <c r="V74" s="233">
        <v>6</v>
      </c>
      <c r="W74" s="230">
        <v>5</v>
      </c>
      <c r="X74" s="230">
        <v>5</v>
      </c>
      <c r="Y74" s="230">
        <v>6</v>
      </c>
      <c r="Z74" s="234"/>
      <c r="AA74" s="230">
        <v>4</v>
      </c>
      <c r="AB74" s="230">
        <v>7</v>
      </c>
      <c r="AC74" s="230">
        <v>4</v>
      </c>
      <c r="AD74" s="230">
        <v>5</v>
      </c>
      <c r="AE74" s="234"/>
      <c r="AF74" s="234"/>
      <c r="AG74" s="230">
        <v>4</v>
      </c>
      <c r="AH74" t="s" s="230">
        <v>221</v>
      </c>
      <c r="AI74" s="227"/>
      <c r="AJ74" s="227"/>
      <c r="AK74" s="227"/>
      <c r="AL74" s="227"/>
    </row>
    <row r="75" ht="13.5" customHeight="1">
      <c r="A75" t="s" s="229">
        <v>140</v>
      </c>
      <c r="B75" t="s" s="230">
        <v>178</v>
      </c>
      <c r="C75" s="230">
        <v>114</v>
      </c>
      <c r="D75" s="230">
        <v>110</v>
      </c>
      <c r="E75" s="230">
        <v>112</v>
      </c>
      <c r="F75" s="230">
        <v>1370</v>
      </c>
      <c r="G75" s="230">
        <v>2700</v>
      </c>
      <c r="H75" s="230">
        <v>5</v>
      </c>
      <c r="I75" s="230">
        <v>9</v>
      </c>
      <c r="J75" s="230">
        <v>7</v>
      </c>
      <c r="K75" s="230">
        <v>7</v>
      </c>
      <c r="L75" s="230">
        <v>8</v>
      </c>
      <c r="M75" s="230">
        <v>6</v>
      </c>
      <c r="N75" s="230">
        <v>6</v>
      </c>
      <c r="O75" s="230">
        <v>5</v>
      </c>
      <c r="P75" s="230">
        <v>6</v>
      </c>
      <c r="Q75" s="230">
        <v>6</v>
      </c>
      <c r="R75" s="230">
        <v>7</v>
      </c>
      <c r="S75" s="230">
        <v>6</v>
      </c>
      <c r="T75" t="s" s="231">
        <v>179</v>
      </c>
      <c r="U75" s="235">
        <v>2</v>
      </c>
      <c r="V75" s="233">
        <v>6</v>
      </c>
      <c r="W75" s="230">
        <v>5</v>
      </c>
      <c r="X75" s="230">
        <v>5</v>
      </c>
      <c r="Y75" s="230">
        <v>6</v>
      </c>
      <c r="Z75" s="234"/>
      <c r="AA75" s="230">
        <v>4</v>
      </c>
      <c r="AB75" s="230">
        <v>7</v>
      </c>
      <c r="AC75" s="230">
        <v>4</v>
      </c>
      <c r="AD75" s="230">
        <v>5</v>
      </c>
      <c r="AE75" s="234"/>
      <c r="AF75" s="234"/>
      <c r="AG75" s="230">
        <v>4</v>
      </c>
      <c r="AH75" t="s" s="230">
        <v>221</v>
      </c>
      <c r="AI75" s="227"/>
      <c r="AJ75" s="227"/>
      <c r="AK75" s="227"/>
      <c r="AL75" s="227"/>
    </row>
    <row r="76" ht="13.5" customHeight="1">
      <c r="A76" t="s" s="229">
        <v>141</v>
      </c>
      <c r="B76" t="s" s="230">
        <v>170</v>
      </c>
      <c r="C76" s="230">
        <v>114</v>
      </c>
      <c r="D76" s="230">
        <v>110</v>
      </c>
      <c r="E76" s="230">
        <v>112</v>
      </c>
      <c r="F76" s="230">
        <v>1370</v>
      </c>
      <c r="G76" s="230">
        <v>2700</v>
      </c>
      <c r="H76" s="230">
        <v>5</v>
      </c>
      <c r="I76" s="230">
        <v>9</v>
      </c>
      <c r="J76" s="230">
        <v>7</v>
      </c>
      <c r="K76" s="230">
        <v>7</v>
      </c>
      <c r="L76" s="230">
        <v>8</v>
      </c>
      <c r="M76" s="230">
        <v>6</v>
      </c>
      <c r="N76" s="230">
        <v>6</v>
      </c>
      <c r="O76" s="230">
        <v>5</v>
      </c>
      <c r="P76" s="230">
        <v>6</v>
      </c>
      <c r="Q76" s="230">
        <v>6</v>
      </c>
      <c r="R76" s="230">
        <v>7</v>
      </c>
      <c r="S76" s="230">
        <v>6</v>
      </c>
      <c r="T76" t="s" s="231">
        <v>171</v>
      </c>
      <c r="U76" s="235">
        <v>3</v>
      </c>
      <c r="V76" s="233">
        <v>6</v>
      </c>
      <c r="W76" s="230">
        <v>5</v>
      </c>
      <c r="X76" s="230">
        <v>5</v>
      </c>
      <c r="Y76" s="230">
        <v>6</v>
      </c>
      <c r="Z76" s="234"/>
      <c r="AA76" s="230">
        <v>4</v>
      </c>
      <c r="AB76" s="230">
        <v>7</v>
      </c>
      <c r="AC76" s="230">
        <v>4</v>
      </c>
      <c r="AD76" s="230">
        <v>5</v>
      </c>
      <c r="AE76" s="234"/>
      <c r="AF76" s="234"/>
      <c r="AG76" s="234"/>
      <c r="AH76" s="234"/>
      <c r="AI76" s="227"/>
      <c r="AJ76" s="227"/>
      <c r="AK76" s="227"/>
      <c r="AL76" s="227"/>
    </row>
    <row r="77" ht="14.25" customHeight="1">
      <c r="A77" t="s" s="229">
        <v>142</v>
      </c>
      <c r="B77" t="s" s="230">
        <v>214</v>
      </c>
      <c r="C77" s="230">
        <v>115</v>
      </c>
      <c r="D77" s="230">
        <v>117</v>
      </c>
      <c r="E77" t="s" s="230">
        <v>172</v>
      </c>
      <c r="F77" s="230">
        <v>1450</v>
      </c>
      <c r="G77" t="s" s="230">
        <v>172</v>
      </c>
      <c r="H77" s="230">
        <v>8</v>
      </c>
      <c r="I77" s="230">
        <v>7</v>
      </c>
      <c r="J77" t="s" s="230">
        <v>172</v>
      </c>
      <c r="K77" s="230">
        <v>8</v>
      </c>
      <c r="L77" s="230">
        <v>5</v>
      </c>
      <c r="M77" s="230">
        <v>4</v>
      </c>
      <c r="N77" s="230">
        <v>7</v>
      </c>
      <c r="O77" s="230">
        <v>4</v>
      </c>
      <c r="P77" s="230">
        <v>5</v>
      </c>
      <c r="Q77" s="230">
        <v>8</v>
      </c>
      <c r="R77" s="230">
        <v>8</v>
      </c>
      <c r="S77" s="230">
        <v>6</v>
      </c>
      <c r="T77" t="s" s="223">
        <v>215</v>
      </c>
      <c r="U77" s="238">
        <v>1</v>
      </c>
      <c r="V77" s="230">
        <v>6</v>
      </c>
      <c r="W77" s="230">
        <v>6</v>
      </c>
      <c r="X77" s="230">
        <v>4</v>
      </c>
      <c r="Y77" s="230">
        <v>7</v>
      </c>
      <c r="Z77" t="s" s="230">
        <v>172</v>
      </c>
      <c r="AA77" s="230">
        <v>6</v>
      </c>
      <c r="AB77" s="230">
        <v>3</v>
      </c>
      <c r="AC77" s="230">
        <v>3</v>
      </c>
      <c r="AD77" s="230">
        <v>4</v>
      </c>
      <c r="AE77" t="s" s="230">
        <v>172</v>
      </c>
      <c r="AF77" t="s" s="230">
        <v>172</v>
      </c>
      <c r="AG77" s="230">
        <v>3</v>
      </c>
      <c r="AH77" t="s" s="230">
        <v>167</v>
      </c>
      <c r="AI77" s="227"/>
      <c r="AJ77" s="227"/>
      <c r="AK77" s="227"/>
      <c r="AL77" s="227"/>
    </row>
    <row r="78" ht="13.5" customHeight="1">
      <c r="A78" t="s" s="229">
        <v>143</v>
      </c>
      <c r="B78" t="s" s="230">
        <v>172</v>
      </c>
      <c r="C78" s="230">
        <v>116</v>
      </c>
      <c r="D78" s="230">
        <v>114</v>
      </c>
      <c r="E78" s="230">
        <v>114</v>
      </c>
      <c r="F78" s="230">
        <v>1420</v>
      </c>
      <c r="G78" s="230">
        <v>2760</v>
      </c>
      <c r="H78" s="230">
        <v>7</v>
      </c>
      <c r="I78" s="230">
        <v>7</v>
      </c>
      <c r="J78" t="s" s="230">
        <v>172</v>
      </c>
      <c r="K78" s="230">
        <v>6</v>
      </c>
      <c r="L78" s="230">
        <v>4</v>
      </c>
      <c r="M78" s="230">
        <v>4</v>
      </c>
      <c r="N78" s="230">
        <v>8</v>
      </c>
      <c r="O78" s="230">
        <v>7</v>
      </c>
      <c r="P78" s="230">
        <v>5</v>
      </c>
      <c r="Q78" s="230">
        <v>8</v>
      </c>
      <c r="R78" s="230">
        <v>8</v>
      </c>
      <c r="S78" s="230">
        <v>7</v>
      </c>
      <c r="T78" t="s" s="231">
        <v>171</v>
      </c>
      <c r="U78" s="232">
        <v>3</v>
      </c>
      <c r="V78" s="233">
        <v>6</v>
      </c>
      <c r="W78" s="230">
        <v>6</v>
      </c>
      <c r="X78" s="230">
        <v>4</v>
      </c>
      <c r="Y78" s="230">
        <v>7</v>
      </c>
      <c r="Z78" t="s" s="230">
        <v>172</v>
      </c>
      <c r="AA78" s="230">
        <v>7</v>
      </c>
      <c r="AB78" s="230">
        <v>6</v>
      </c>
      <c r="AC78" t="s" s="230">
        <v>172</v>
      </c>
      <c r="AD78" s="230">
        <v>5</v>
      </c>
      <c r="AE78" t="s" s="230">
        <v>172</v>
      </c>
      <c r="AF78" t="s" s="230">
        <v>172</v>
      </c>
      <c r="AG78" t="s" s="230">
        <v>172</v>
      </c>
      <c r="AH78" t="s" s="230">
        <v>220</v>
      </c>
      <c r="AI78" s="227"/>
      <c r="AJ78" s="227"/>
      <c r="AK78" s="227"/>
      <c r="AL78" s="227"/>
    </row>
    <row r="79" ht="13.5" customHeight="1">
      <c r="A79" t="s" s="229">
        <v>144</v>
      </c>
      <c r="B79" t="s" s="230">
        <v>160</v>
      </c>
      <c r="C79" s="230">
        <v>116</v>
      </c>
      <c r="D79" s="230">
        <v>114</v>
      </c>
      <c r="E79" s="230">
        <v>114</v>
      </c>
      <c r="F79" s="230">
        <v>1420</v>
      </c>
      <c r="G79" s="230">
        <v>2760</v>
      </c>
      <c r="H79" s="230">
        <v>7</v>
      </c>
      <c r="I79" s="230">
        <v>7</v>
      </c>
      <c r="J79" t="s" s="230">
        <v>172</v>
      </c>
      <c r="K79" s="230">
        <v>6</v>
      </c>
      <c r="L79" s="230">
        <v>4</v>
      </c>
      <c r="M79" s="230">
        <v>4</v>
      </c>
      <c r="N79" s="230">
        <v>8</v>
      </c>
      <c r="O79" s="230">
        <v>7</v>
      </c>
      <c r="P79" s="230">
        <v>5</v>
      </c>
      <c r="Q79" s="230">
        <v>8</v>
      </c>
      <c r="R79" s="230">
        <v>8</v>
      </c>
      <c r="S79" s="230">
        <v>7</v>
      </c>
      <c r="T79" t="s" s="231">
        <v>161</v>
      </c>
      <c r="U79" s="235">
        <v>1</v>
      </c>
      <c r="V79" s="233">
        <v>6</v>
      </c>
      <c r="W79" s="230">
        <v>6</v>
      </c>
      <c r="X79" s="230">
        <v>4</v>
      </c>
      <c r="Y79" s="230">
        <v>7</v>
      </c>
      <c r="Z79" t="s" s="230">
        <v>172</v>
      </c>
      <c r="AA79" s="230">
        <v>7</v>
      </c>
      <c r="AB79" s="230">
        <v>6</v>
      </c>
      <c r="AC79" t="s" s="230">
        <v>172</v>
      </c>
      <c r="AD79" s="230">
        <v>5</v>
      </c>
      <c r="AE79" t="s" s="230">
        <v>172</v>
      </c>
      <c r="AF79" t="s" s="230">
        <v>172</v>
      </c>
      <c r="AG79" t="s" s="230">
        <v>172</v>
      </c>
      <c r="AH79" t="s" s="230">
        <v>220</v>
      </c>
      <c r="AI79" s="227"/>
      <c r="AJ79" s="227"/>
      <c r="AK79" s="227"/>
      <c r="AL79" s="227"/>
    </row>
    <row r="80" ht="13.5" customHeight="1">
      <c r="A80" t="s" s="229">
        <v>145</v>
      </c>
      <c r="B80" t="s" s="230">
        <v>178</v>
      </c>
      <c r="C80" s="230">
        <v>116</v>
      </c>
      <c r="D80" s="230">
        <v>115</v>
      </c>
      <c r="E80" s="230">
        <v>114</v>
      </c>
      <c r="F80" s="230">
        <v>1430</v>
      </c>
      <c r="G80" s="230">
        <v>2760</v>
      </c>
      <c r="H80" s="230">
        <v>4</v>
      </c>
      <c r="I80" s="230">
        <v>6</v>
      </c>
      <c r="J80" s="230">
        <v>7</v>
      </c>
      <c r="K80" s="230">
        <v>6</v>
      </c>
      <c r="L80" s="230">
        <v>5</v>
      </c>
      <c r="M80" s="230">
        <v>5</v>
      </c>
      <c r="N80" s="230">
        <v>8</v>
      </c>
      <c r="O80" s="230">
        <v>7</v>
      </c>
      <c r="P80" s="230">
        <v>4</v>
      </c>
      <c r="Q80" s="230">
        <v>6</v>
      </c>
      <c r="R80" s="230">
        <v>8</v>
      </c>
      <c r="S80" s="230">
        <v>7</v>
      </c>
      <c r="T80" t="s" s="231">
        <v>179</v>
      </c>
      <c r="U80" s="235">
        <v>2</v>
      </c>
      <c r="V80" s="233">
        <v>5</v>
      </c>
      <c r="W80" s="230">
        <v>5</v>
      </c>
      <c r="X80" s="230">
        <v>5</v>
      </c>
      <c r="Y80" s="230">
        <v>6</v>
      </c>
      <c r="Z80" t="s" s="230">
        <v>172</v>
      </c>
      <c r="AA80" s="230">
        <v>4</v>
      </c>
      <c r="AB80" s="230">
        <v>4</v>
      </c>
      <c r="AC80" s="234"/>
      <c r="AD80" s="230">
        <v>3</v>
      </c>
      <c r="AE80" t="s" s="230">
        <v>172</v>
      </c>
      <c r="AF80" t="s" s="230">
        <v>172</v>
      </c>
      <c r="AG80" s="230">
        <v>3</v>
      </c>
      <c r="AH80" t="s" s="230">
        <v>191</v>
      </c>
      <c r="AI80" s="227"/>
      <c r="AJ80" s="227"/>
      <c r="AK80" s="227"/>
      <c r="AL80" s="227"/>
    </row>
    <row r="81" ht="13.5" customHeight="1">
      <c r="A81" t="s" s="229">
        <v>146</v>
      </c>
      <c r="B81" t="s" s="230">
        <v>178</v>
      </c>
      <c r="C81" s="230">
        <v>120</v>
      </c>
      <c r="D81" s="230">
        <v>117</v>
      </c>
      <c r="E81" s="230">
        <v>120</v>
      </c>
      <c r="F81" s="230">
        <v>1450</v>
      </c>
      <c r="G81" s="230">
        <v>2910</v>
      </c>
      <c r="H81" s="230">
        <v>7</v>
      </c>
      <c r="I81" s="230">
        <v>7</v>
      </c>
      <c r="J81" s="230">
        <v>8</v>
      </c>
      <c r="K81" s="230">
        <v>6</v>
      </c>
      <c r="L81" s="230">
        <v>5</v>
      </c>
      <c r="M81" s="230">
        <v>7</v>
      </c>
      <c r="N81" s="230">
        <v>8</v>
      </c>
      <c r="O81" s="230">
        <v>4</v>
      </c>
      <c r="P81" s="230">
        <v>4</v>
      </c>
      <c r="Q81" s="230">
        <v>8</v>
      </c>
      <c r="R81" s="230">
        <v>8</v>
      </c>
      <c r="S81" s="230">
        <v>6</v>
      </c>
      <c r="T81" t="s" s="231">
        <v>179</v>
      </c>
      <c r="U81" s="235">
        <v>2</v>
      </c>
      <c r="V81" s="233">
        <v>6</v>
      </c>
      <c r="W81" s="230">
        <v>5</v>
      </c>
      <c r="X81" s="230">
        <v>6</v>
      </c>
      <c r="Y81" s="230">
        <v>7</v>
      </c>
      <c r="Z81" s="234"/>
      <c r="AA81" s="230">
        <v>5</v>
      </c>
      <c r="AB81" s="230">
        <v>4</v>
      </c>
      <c r="AC81" s="234"/>
      <c r="AD81" s="230">
        <v>5</v>
      </c>
      <c r="AE81" s="234"/>
      <c r="AF81" s="234"/>
      <c r="AG81" s="230">
        <v>4</v>
      </c>
      <c r="AH81" t="s" s="230">
        <v>182</v>
      </c>
      <c r="AI81" s="227"/>
      <c r="AJ81" s="227"/>
      <c r="AK81" s="227"/>
      <c r="AL81" s="227"/>
    </row>
    <row r="82" ht="13.5" customHeight="1">
      <c r="A82" t="s" s="229">
        <v>222</v>
      </c>
      <c r="B82" t="s" s="230">
        <v>174</v>
      </c>
      <c r="C82" s="230">
        <v>95</v>
      </c>
      <c r="D82" s="230">
        <v>91</v>
      </c>
      <c r="E82" s="230">
        <v>94</v>
      </c>
      <c r="F82" s="230">
        <v>1140</v>
      </c>
      <c r="G82" s="230">
        <v>2240</v>
      </c>
      <c r="H82" s="230">
        <v>6</v>
      </c>
      <c r="I82" s="230">
        <v>9</v>
      </c>
      <c r="J82" t="s" s="230">
        <v>172</v>
      </c>
      <c r="K82" s="230">
        <v>5</v>
      </c>
      <c r="L82" s="230">
        <v>3</v>
      </c>
      <c r="M82" s="230">
        <v>6</v>
      </c>
      <c r="N82" s="230">
        <v>6</v>
      </c>
      <c r="O82" s="230">
        <v>5</v>
      </c>
      <c r="P82" s="230">
        <v>6</v>
      </c>
      <c r="Q82" s="230">
        <v>4</v>
      </c>
      <c r="R82" s="230">
        <v>3</v>
      </c>
      <c r="S82" s="230">
        <v>5</v>
      </c>
      <c r="T82" t="s" s="231">
        <v>4</v>
      </c>
      <c r="U82" s="235">
        <v>2</v>
      </c>
      <c r="V82" s="233">
        <v>3</v>
      </c>
      <c r="W82" s="230">
        <v>6</v>
      </c>
      <c r="X82" t="s" s="230">
        <v>172</v>
      </c>
      <c r="Y82" s="230">
        <v>5</v>
      </c>
      <c r="Z82" t="s" s="230">
        <v>172</v>
      </c>
      <c r="AA82" t="s" s="230">
        <v>172</v>
      </c>
      <c r="AB82" s="230">
        <v>3</v>
      </c>
      <c r="AC82" s="230">
        <v>3</v>
      </c>
      <c r="AD82" t="s" s="230">
        <v>172</v>
      </c>
      <c r="AE82" t="s" s="230">
        <v>172</v>
      </c>
      <c r="AF82" t="s" s="230">
        <v>172</v>
      </c>
      <c r="AG82" t="s" s="230">
        <v>172</v>
      </c>
      <c r="AH82" t="s" s="230">
        <v>175</v>
      </c>
      <c r="AI82" s="227"/>
      <c r="AJ82" s="227"/>
      <c r="AK82" s="227"/>
      <c r="AL82" s="227"/>
    </row>
    <row r="83" ht="13.5" customHeight="1">
      <c r="A83" t="s" s="229">
        <v>223</v>
      </c>
      <c r="B83" t="s" s="230">
        <v>184</v>
      </c>
      <c r="C83" s="230">
        <v>95</v>
      </c>
      <c r="D83" s="230">
        <v>91</v>
      </c>
      <c r="E83" s="230">
        <v>94</v>
      </c>
      <c r="F83" s="230">
        <v>1140</v>
      </c>
      <c r="G83" s="230">
        <v>2240</v>
      </c>
      <c r="H83" s="230">
        <v>6</v>
      </c>
      <c r="I83" s="230">
        <v>9</v>
      </c>
      <c r="J83" t="s" s="230">
        <v>172</v>
      </c>
      <c r="K83" s="230">
        <v>5</v>
      </c>
      <c r="L83" s="230">
        <v>3</v>
      </c>
      <c r="M83" s="230">
        <v>6</v>
      </c>
      <c r="N83" s="230">
        <v>6</v>
      </c>
      <c r="O83" s="230">
        <v>5</v>
      </c>
      <c r="P83" s="230">
        <v>6</v>
      </c>
      <c r="Q83" s="230">
        <v>4</v>
      </c>
      <c r="R83" s="230">
        <v>3</v>
      </c>
      <c r="S83" s="230">
        <v>5</v>
      </c>
      <c r="T83" t="s" s="236">
        <v>185</v>
      </c>
      <c r="U83" s="235">
        <v>2</v>
      </c>
      <c r="V83" s="233">
        <v>3</v>
      </c>
      <c r="W83" s="230">
        <v>6</v>
      </c>
      <c r="X83" t="s" s="230">
        <v>172</v>
      </c>
      <c r="Y83" s="230">
        <v>5</v>
      </c>
      <c r="Z83" t="s" s="230">
        <v>172</v>
      </c>
      <c r="AA83" t="s" s="230">
        <v>172</v>
      </c>
      <c r="AB83" s="230">
        <v>3</v>
      </c>
      <c r="AC83" s="230">
        <v>3</v>
      </c>
      <c r="AD83" t="s" s="230">
        <v>172</v>
      </c>
      <c r="AE83" t="s" s="230">
        <v>172</v>
      </c>
      <c r="AF83" t="s" s="230">
        <v>172</v>
      </c>
      <c r="AG83" t="s" s="230">
        <v>172</v>
      </c>
      <c r="AH83" t="s" s="230">
        <v>175</v>
      </c>
      <c r="AI83" s="227"/>
      <c r="AJ83" s="227"/>
      <c r="AK83" s="227"/>
      <c r="AL83" s="227"/>
    </row>
    <row r="84" ht="13.5" customHeight="1">
      <c r="A84" t="s" s="229">
        <v>224</v>
      </c>
      <c r="B84" t="s" s="230">
        <v>174</v>
      </c>
      <c r="C84" s="230">
        <v>98</v>
      </c>
      <c r="D84" s="230">
        <v>99</v>
      </c>
      <c r="E84" s="230">
        <v>99</v>
      </c>
      <c r="F84" s="230">
        <v>1240</v>
      </c>
      <c r="G84" s="230">
        <v>2370</v>
      </c>
      <c r="H84" s="230">
        <v>4</v>
      </c>
      <c r="I84" s="230">
        <v>8</v>
      </c>
      <c r="J84" s="230">
        <v>7</v>
      </c>
      <c r="K84" s="230">
        <v>4</v>
      </c>
      <c r="L84" s="234"/>
      <c r="M84" s="230">
        <v>7</v>
      </c>
      <c r="N84" s="230">
        <v>4</v>
      </c>
      <c r="O84" s="230">
        <v>8</v>
      </c>
      <c r="P84" s="230">
        <v>5</v>
      </c>
      <c r="Q84" s="230">
        <v>6</v>
      </c>
      <c r="R84" s="230">
        <v>5</v>
      </c>
      <c r="S84" s="230">
        <v>3</v>
      </c>
      <c r="T84" t="s" s="231">
        <v>4</v>
      </c>
      <c r="U84" s="235">
        <v>2</v>
      </c>
      <c r="V84" s="233">
        <v>4</v>
      </c>
      <c r="W84" s="230">
        <v>3</v>
      </c>
      <c r="X84" s="234"/>
      <c r="Y84" s="230">
        <v>5</v>
      </c>
      <c r="Z84" t="s" s="230">
        <v>172</v>
      </c>
      <c r="AA84" s="230">
        <v>4</v>
      </c>
      <c r="AB84" s="230">
        <v>4</v>
      </c>
      <c r="AC84" s="230">
        <v>5</v>
      </c>
      <c r="AD84" s="230">
        <v>4</v>
      </c>
      <c r="AE84" t="s" s="230">
        <v>172</v>
      </c>
      <c r="AF84" t="s" s="230">
        <v>172</v>
      </c>
      <c r="AG84" s="234"/>
      <c r="AH84" t="s" s="230">
        <v>168</v>
      </c>
      <c r="AI84" s="227"/>
      <c r="AJ84" s="227"/>
      <c r="AK84" s="227"/>
      <c r="AL84" s="227"/>
    </row>
    <row r="85" ht="13.5" customHeight="1">
      <c r="A85" t="s" s="229">
        <v>225</v>
      </c>
      <c r="B85" t="s" s="230">
        <v>226</v>
      </c>
      <c r="C85" s="230">
        <v>99</v>
      </c>
      <c r="D85" s="230">
        <v>102</v>
      </c>
      <c r="E85" s="230">
        <v>102</v>
      </c>
      <c r="F85" s="230">
        <v>1270</v>
      </c>
      <c r="G85" s="230">
        <v>2450</v>
      </c>
      <c r="H85" s="230">
        <v>6</v>
      </c>
      <c r="I85" s="230">
        <v>7</v>
      </c>
      <c r="J85" s="230">
        <v>6</v>
      </c>
      <c r="K85" s="230">
        <v>6</v>
      </c>
      <c r="L85" s="230">
        <v>5</v>
      </c>
      <c r="M85" s="230">
        <v>5</v>
      </c>
      <c r="N85" s="230">
        <v>6</v>
      </c>
      <c r="O85" s="230">
        <v>8</v>
      </c>
      <c r="P85" s="230">
        <v>5</v>
      </c>
      <c r="Q85" s="230">
        <v>7</v>
      </c>
      <c r="R85" s="230">
        <v>5</v>
      </c>
      <c r="S85" s="230">
        <v>3</v>
      </c>
      <c r="T85" t="s" s="231">
        <v>179</v>
      </c>
      <c r="U85" s="235">
        <v>2</v>
      </c>
      <c r="V85" s="233">
        <v>5</v>
      </c>
      <c r="W85" s="230">
        <v>3</v>
      </c>
      <c r="X85" s="234"/>
      <c r="Y85" s="230">
        <v>5</v>
      </c>
      <c r="Z85" s="234"/>
      <c r="AA85" s="230">
        <v>3</v>
      </c>
      <c r="AB85" s="230">
        <v>3</v>
      </c>
      <c r="AC85" s="230">
        <v>5</v>
      </c>
      <c r="AD85" s="230">
        <v>5</v>
      </c>
      <c r="AE85" s="234"/>
      <c r="AF85" s="234"/>
      <c r="AG85" s="234"/>
      <c r="AH85" t="s" s="230">
        <v>168</v>
      </c>
      <c r="AI85" s="227"/>
      <c r="AJ85" s="227"/>
      <c r="AK85" s="227"/>
      <c r="AL85" s="227"/>
    </row>
    <row r="86" ht="13.5" customHeight="1">
      <c r="A86" t="s" s="229">
        <v>227</v>
      </c>
      <c r="B86" t="s" s="230">
        <v>172</v>
      </c>
      <c r="C86" s="230">
        <v>99</v>
      </c>
      <c r="D86" s="230">
        <v>96</v>
      </c>
      <c r="E86" s="230">
        <v>98</v>
      </c>
      <c r="F86" s="230">
        <v>1200</v>
      </c>
      <c r="G86" s="230">
        <v>2350</v>
      </c>
      <c r="H86" s="230">
        <v>3</v>
      </c>
      <c r="I86" s="230">
        <v>8</v>
      </c>
      <c r="J86" s="230">
        <v>5</v>
      </c>
      <c r="K86" s="230">
        <v>4</v>
      </c>
      <c r="L86" s="230">
        <v>5</v>
      </c>
      <c r="M86" s="230">
        <v>6</v>
      </c>
      <c r="N86" s="230">
        <v>4</v>
      </c>
      <c r="O86" s="230">
        <v>6</v>
      </c>
      <c r="P86" s="230">
        <v>6</v>
      </c>
      <c r="Q86" s="230">
        <v>4</v>
      </c>
      <c r="R86" s="230">
        <v>4</v>
      </c>
      <c r="S86" s="230">
        <v>4</v>
      </c>
      <c r="T86" t="s" s="231">
        <v>171</v>
      </c>
      <c r="U86" s="235">
        <v>3</v>
      </c>
      <c r="V86" s="233">
        <v>3</v>
      </c>
      <c r="W86" s="230">
        <v>5</v>
      </c>
      <c r="X86" s="234"/>
      <c r="Y86" s="230">
        <v>4</v>
      </c>
      <c r="Z86" s="234"/>
      <c r="AA86" s="230">
        <v>2</v>
      </c>
      <c r="AB86" s="230">
        <v>6</v>
      </c>
      <c r="AC86" s="230">
        <v>4</v>
      </c>
      <c r="AD86" s="234"/>
      <c r="AE86" s="234"/>
      <c r="AF86" s="234"/>
      <c r="AG86" s="234"/>
      <c r="AH86" t="s" s="230">
        <v>197</v>
      </c>
      <c r="AI86" s="227"/>
      <c r="AJ86" s="227"/>
      <c r="AK86" s="227"/>
      <c r="AL86" s="227"/>
    </row>
    <row r="87" ht="13.5" customHeight="1">
      <c r="A87" t="s" s="229">
        <v>228</v>
      </c>
      <c r="B87" t="s" s="230">
        <v>174</v>
      </c>
      <c r="C87" s="230">
        <v>99</v>
      </c>
      <c r="D87" s="230">
        <v>96</v>
      </c>
      <c r="E87" s="230">
        <v>98</v>
      </c>
      <c r="F87" s="230">
        <v>1200</v>
      </c>
      <c r="G87" s="230">
        <v>2350</v>
      </c>
      <c r="H87" s="230">
        <v>3</v>
      </c>
      <c r="I87" s="230">
        <v>8</v>
      </c>
      <c r="J87" s="230">
        <v>5</v>
      </c>
      <c r="K87" s="230">
        <v>4</v>
      </c>
      <c r="L87" s="230">
        <v>5</v>
      </c>
      <c r="M87" s="230">
        <v>6</v>
      </c>
      <c r="N87" s="230">
        <v>4</v>
      </c>
      <c r="O87" s="230">
        <v>6</v>
      </c>
      <c r="P87" s="230">
        <v>6</v>
      </c>
      <c r="Q87" s="230">
        <v>4</v>
      </c>
      <c r="R87" s="230">
        <v>4</v>
      </c>
      <c r="S87" s="230">
        <v>4</v>
      </c>
      <c r="T87" t="s" s="231">
        <v>4</v>
      </c>
      <c r="U87" s="235">
        <v>2</v>
      </c>
      <c r="V87" s="233">
        <v>3</v>
      </c>
      <c r="W87" s="230">
        <v>5</v>
      </c>
      <c r="X87" s="234"/>
      <c r="Y87" s="230">
        <v>4</v>
      </c>
      <c r="Z87" s="234"/>
      <c r="AA87" s="230">
        <v>2</v>
      </c>
      <c r="AB87" s="230">
        <v>6</v>
      </c>
      <c r="AC87" s="230">
        <v>4</v>
      </c>
      <c r="AD87" s="234"/>
      <c r="AE87" s="234"/>
      <c r="AF87" s="234"/>
      <c r="AG87" s="234"/>
      <c r="AH87" t="s" s="230">
        <v>197</v>
      </c>
      <c r="AI87" s="227"/>
      <c r="AJ87" s="227"/>
      <c r="AK87" s="239"/>
      <c r="AL87" s="239"/>
    </row>
    <row r="88" ht="13.5" customHeight="1">
      <c r="A88" t="s" s="229">
        <v>83</v>
      </c>
      <c r="B88" t="s" s="230">
        <v>178</v>
      </c>
      <c r="C88" s="230">
        <v>104</v>
      </c>
      <c r="D88" s="230">
        <v>104</v>
      </c>
      <c r="E88" s="230">
        <v>107</v>
      </c>
      <c r="F88" s="230">
        <v>1300</v>
      </c>
      <c r="G88" s="230">
        <v>2580</v>
      </c>
      <c r="H88" s="230">
        <v>5</v>
      </c>
      <c r="I88" s="230">
        <v>7</v>
      </c>
      <c r="J88" s="230">
        <v>6</v>
      </c>
      <c r="K88" s="230">
        <v>6</v>
      </c>
      <c r="L88" s="230">
        <v>5</v>
      </c>
      <c r="M88" s="230">
        <v>6</v>
      </c>
      <c r="N88" s="230">
        <v>5</v>
      </c>
      <c r="O88" s="230">
        <v>4</v>
      </c>
      <c r="P88" s="230">
        <v>5</v>
      </c>
      <c r="Q88" s="230">
        <v>8</v>
      </c>
      <c r="R88" s="230">
        <v>7</v>
      </c>
      <c r="S88" s="230">
        <v>4</v>
      </c>
      <c r="T88" t="s" s="231">
        <v>179</v>
      </c>
      <c r="U88" s="235">
        <v>2</v>
      </c>
      <c r="V88" s="233">
        <v>6</v>
      </c>
      <c r="W88" s="230">
        <v>6</v>
      </c>
      <c r="X88" t="s" s="230">
        <v>172</v>
      </c>
      <c r="Y88" s="234"/>
      <c r="Z88" s="227"/>
      <c r="AA88" s="230">
        <v>4</v>
      </c>
      <c r="AB88" s="230">
        <v>5</v>
      </c>
      <c r="AC88" s="230">
        <v>6</v>
      </c>
      <c r="AD88" s="230">
        <v>4</v>
      </c>
      <c r="AE88" s="240"/>
      <c r="AF88" s="239"/>
      <c r="AG88" s="227"/>
      <c r="AH88" t="s" s="230">
        <v>197</v>
      </c>
      <c r="AI88" s="227"/>
      <c r="AJ88" s="68"/>
      <c r="AK88" s="115"/>
      <c r="AL88" s="70"/>
    </row>
    <row r="89" ht="17.5" customHeight="1">
      <c r="A89" s="227"/>
      <c r="B89" s="227"/>
      <c r="C89" s="227"/>
      <c r="D89" s="227"/>
      <c r="E89" s="227"/>
      <c r="F89" s="227"/>
      <c r="G89" s="227"/>
      <c r="H89" s="227"/>
      <c r="I89" s="227"/>
      <c r="J89" s="227"/>
      <c r="K89" s="227"/>
      <c r="L89" s="227"/>
      <c r="M89" s="227"/>
      <c r="N89" s="227"/>
      <c r="O89" s="227"/>
      <c r="P89" s="227"/>
      <c r="Q89" s="227"/>
      <c r="R89" s="227"/>
      <c r="S89" s="227"/>
      <c r="T89" s="227"/>
      <c r="U89" s="241"/>
      <c r="V89" s="227"/>
      <c r="W89" s="227"/>
      <c r="X89" s="242"/>
      <c r="Y89" s="227"/>
      <c r="Z89" s="227"/>
      <c r="AA89" s="227"/>
      <c r="AB89" s="227"/>
      <c r="AC89" s="227"/>
      <c r="AD89" s="68"/>
      <c r="AE89" s="243"/>
      <c r="AF89" s="243"/>
      <c r="AG89" s="67"/>
      <c r="AH89" s="227"/>
      <c r="AI89" s="227"/>
      <c r="AJ89" s="227"/>
      <c r="AK89" s="220"/>
      <c r="AL89" s="220"/>
    </row>
  </sheetData>
  <pageMargins left="0" right="0" top="0" bottom="0" header="0" footer="0"/>
  <pageSetup firstPageNumber="1" fitToHeight="1" fitToWidth="1" scale="100" useFirstPageNumber="0" orientation="portrait" pageOrder="downThenOver"/>
  <headerFooter>
    <oddFooter>&amp;"Helvetica,Regular"&amp;11&amp;P</oddFooter>
  </headerFooter>
</worksheet>
</file>

<file path=xl/worksheets/sheet10.xml><?xml version="1.0" encoding="utf-8"?>
<worksheet xmlns:r="http://schemas.openxmlformats.org/officeDocument/2006/relationships" xmlns="http://schemas.openxmlformats.org/spreadsheetml/2006/main">
  <dimension ref="A1:K257"/>
  <sheetViews>
    <sheetView workbookViewId="0" showGridLines="0" defaultGridColor="1"/>
  </sheetViews>
  <sheetFormatPr defaultColWidth="6.625" defaultRowHeight="12.75" customHeight="1" outlineLevelRow="0" outlineLevelCol="0"/>
  <cols>
    <col min="1" max="1" width="6.625" style="380" customWidth="1"/>
    <col min="2" max="2" width="6.625" style="380" customWidth="1"/>
    <col min="3" max="3" width="6.625" style="380" customWidth="1"/>
    <col min="4" max="4" width="6.625" style="380" customWidth="1"/>
    <col min="5" max="5" width="6.625" style="380" customWidth="1"/>
    <col min="6" max="6" width="6.625" style="380" customWidth="1"/>
    <col min="7" max="7" width="6.625" style="380" customWidth="1"/>
    <col min="8" max="8" width="6.625" style="380" customWidth="1"/>
    <col min="9" max="9" width="6.625" style="380" customWidth="1"/>
    <col min="10" max="10" width="6.625" style="380" customWidth="1"/>
    <col min="11" max="11" width="6.625" style="380" customWidth="1"/>
    <col min="12" max="256" width="6.625" style="380" customWidth="1"/>
  </cols>
  <sheetData>
    <row r="1" ht="16" customHeight="1">
      <c r="A1" s="223">
        <v>1</v>
      </c>
      <c r="B1" s="228">
        <v>2</v>
      </c>
      <c r="C1" s="228">
        <v>3</v>
      </c>
      <c r="D1" s="223">
        <v>4</v>
      </c>
      <c r="E1" s="227"/>
      <c r="F1" s="227"/>
      <c r="G1" s="227"/>
      <c r="H1" s="227"/>
      <c r="I1" s="227"/>
      <c r="J1" s="227"/>
      <c r="K1" s="227"/>
    </row>
    <row r="2" ht="13.5" customHeight="1">
      <c r="A2" s="68"/>
      <c r="B2" t="s" s="381">
        <v>379</v>
      </c>
      <c r="C2" t="s" s="382">
        <v>546</v>
      </c>
      <c r="D2" t="s" s="265">
        <v>334</v>
      </c>
      <c r="E2" s="227"/>
      <c r="F2" s="227"/>
      <c r="G2" t="s" s="383">
        <f>'Positioning Sheets'!$A$3</f>
        <v>3</v>
      </c>
      <c r="H2" s="384"/>
      <c r="I2" s="384"/>
      <c r="J2" s="384"/>
      <c r="K2" s="385"/>
    </row>
    <row r="3" ht="13.5" customHeight="1">
      <c r="A3" t="s" s="231">
        <f>CONCATENATE(B3,C3)</f>
        <v>835</v>
      </c>
      <c r="B3" t="s" s="266">
        <v>150</v>
      </c>
      <c r="C3" t="s" s="267">
        <v>55</v>
      </c>
      <c r="D3" s="269">
        <v>34</v>
      </c>
      <c r="E3" s="227"/>
      <c r="F3" s="386"/>
      <c r="G3" t="s" s="300">
        <v>55</v>
      </c>
      <c r="H3" t="s" s="300">
        <v>56</v>
      </c>
      <c r="I3" t="s" s="300">
        <v>57</v>
      </c>
      <c r="J3" t="s" s="300">
        <v>58</v>
      </c>
      <c r="K3" t="s" s="300">
        <v>45</v>
      </c>
    </row>
    <row r="4" ht="15.75" customHeight="1">
      <c r="A4" t="s" s="231">
        <f>CONCATENATE(B4,C4)</f>
        <v>836</v>
      </c>
      <c r="B4" t="s" s="235">
        <v>150</v>
      </c>
      <c r="C4" t="s" s="271">
        <v>56</v>
      </c>
      <c r="D4" s="269">
        <v>34</v>
      </c>
      <c r="E4" s="227"/>
      <c r="F4" s="227"/>
      <c r="G4" s="387">
        <f>VLOOKUP(CONCATENATE($G$2,$G$3),$A$3:$D$257,4,FALSE)</f>
        <v>34</v>
      </c>
      <c r="H4" s="387">
        <f>VLOOKUP(CONCATENATE($G$2,$H$3),$A$3:$D$257,4,FALSE)</f>
        <v>35</v>
      </c>
      <c r="I4" s="387">
        <f>VLOOKUP(CONCATENATE($G$2,$I$3),$A$3:$D$257,4,FALSE)</f>
        <v>35</v>
      </c>
      <c r="J4" s="387">
        <f>VLOOKUP(CONCATENATE($G$2,$J$3),$A$3:$D$257,4,FALSE)</f>
        <v>38</v>
      </c>
      <c r="K4" s="387">
        <f>VLOOKUP(CONCATENATE($G$2,$K$3),$A$3:$D$257,4,FALSE)</f>
        <v>38</v>
      </c>
    </row>
    <row r="5" ht="13.5" customHeight="1">
      <c r="A5" t="s" s="231">
        <f>CONCATENATE(B5,C5)</f>
        <v>837</v>
      </c>
      <c r="B5" t="s" s="235">
        <v>150</v>
      </c>
      <c r="C5" t="s" s="271">
        <v>57</v>
      </c>
      <c r="D5" s="269">
        <v>34</v>
      </c>
      <c r="E5" s="227"/>
      <c r="F5" s="227"/>
      <c r="G5" s="227"/>
      <c r="H5" s="227"/>
      <c r="I5" s="227"/>
      <c r="J5" s="227"/>
      <c r="K5" s="227"/>
    </row>
    <row r="6" ht="13.5" customHeight="1">
      <c r="A6" t="s" s="231">
        <f>CONCATENATE(B6,C6)</f>
        <v>838</v>
      </c>
      <c r="B6" t="s" s="235">
        <v>150</v>
      </c>
      <c r="C6" t="s" s="271">
        <v>58</v>
      </c>
      <c r="D6" s="269">
        <v>34</v>
      </c>
      <c r="E6" s="227"/>
      <c r="F6" s="227"/>
      <c r="G6" s="227"/>
      <c r="H6" s="227"/>
      <c r="I6" s="227"/>
      <c r="J6" s="227"/>
      <c r="K6" s="227"/>
    </row>
    <row r="7" ht="13.5" customHeight="1">
      <c r="A7" t="s" s="231">
        <f>CONCATENATE(B7,C7)</f>
        <v>549</v>
      </c>
      <c r="B7" t="s" s="235">
        <v>150</v>
      </c>
      <c r="C7" t="s" s="271">
        <v>45</v>
      </c>
      <c r="D7" s="269">
        <v>38</v>
      </c>
      <c r="E7" s="227"/>
      <c r="F7" s="227"/>
      <c r="G7" s="227"/>
      <c r="H7" s="227"/>
      <c r="I7" s="227"/>
      <c r="J7" s="227"/>
      <c r="K7" s="227"/>
    </row>
    <row r="8" ht="13.5" customHeight="1">
      <c r="A8" t="s" s="231">
        <f>CONCATENATE(B8,C8)</f>
        <v>839</v>
      </c>
      <c r="B8" t="s" s="235">
        <v>173</v>
      </c>
      <c r="C8" t="s" s="271">
        <v>55</v>
      </c>
      <c r="D8" s="269">
        <v>30</v>
      </c>
      <c r="E8" s="227"/>
      <c r="F8" s="227"/>
      <c r="G8" s="227"/>
      <c r="H8" s="227"/>
      <c r="I8" s="227"/>
      <c r="J8" s="227"/>
      <c r="K8" s="227"/>
    </row>
    <row r="9" ht="13.5" customHeight="1">
      <c r="A9" t="s" s="231">
        <f>CONCATENATE(B9,C9)</f>
        <v>840</v>
      </c>
      <c r="B9" t="s" s="235">
        <v>173</v>
      </c>
      <c r="C9" t="s" s="271">
        <v>56</v>
      </c>
      <c r="D9" s="269">
        <v>34</v>
      </c>
      <c r="E9" s="227"/>
      <c r="F9" s="227"/>
      <c r="G9" s="227"/>
      <c r="H9" s="227"/>
      <c r="I9" s="227"/>
      <c r="J9" s="227"/>
      <c r="K9" s="227"/>
    </row>
    <row r="10" ht="13.5" customHeight="1">
      <c r="A10" t="s" s="231">
        <f>CONCATENATE(B10,C10)</f>
        <v>841</v>
      </c>
      <c r="B10" t="s" s="235">
        <v>173</v>
      </c>
      <c r="C10" t="s" s="271">
        <v>57</v>
      </c>
      <c r="D10" s="269">
        <v>34</v>
      </c>
      <c r="E10" s="227"/>
      <c r="F10" s="227"/>
      <c r="G10" s="227"/>
      <c r="H10" s="227"/>
      <c r="I10" s="227"/>
      <c r="J10" s="227"/>
      <c r="K10" s="227"/>
    </row>
    <row r="11" ht="13.5" customHeight="1">
      <c r="A11" t="s" s="231">
        <f>CONCATENATE(B11,C11)</f>
        <v>842</v>
      </c>
      <c r="B11" t="s" s="235">
        <v>173</v>
      </c>
      <c r="C11" t="s" s="271">
        <v>58</v>
      </c>
      <c r="D11" s="269">
        <v>34</v>
      </c>
      <c r="E11" s="227"/>
      <c r="F11" s="227"/>
      <c r="G11" s="227"/>
      <c r="H11" s="227"/>
      <c r="I11" s="227"/>
      <c r="J11" s="227"/>
      <c r="K11" s="227"/>
    </row>
    <row r="12" ht="13.5" customHeight="1">
      <c r="A12" t="s" s="231">
        <f>CONCATENATE(B12,C12)</f>
        <v>552</v>
      </c>
      <c r="B12" t="s" s="235">
        <v>173</v>
      </c>
      <c r="C12" t="s" s="271">
        <v>45</v>
      </c>
      <c r="D12" s="269">
        <v>38</v>
      </c>
      <c r="E12" s="227"/>
      <c r="F12" s="227"/>
      <c r="G12" s="227"/>
      <c r="H12" s="227"/>
      <c r="I12" s="227"/>
      <c r="J12" s="227"/>
      <c r="K12" s="227"/>
    </row>
    <row r="13" ht="13.5" customHeight="1">
      <c r="A13" t="s" s="231">
        <f>CONCATENATE(B13,C13)</f>
        <v>843</v>
      </c>
      <c r="B13" t="s" s="235">
        <v>73</v>
      </c>
      <c r="C13" t="s" s="271">
        <v>55</v>
      </c>
      <c r="D13" s="269">
        <v>34</v>
      </c>
      <c r="E13" s="227"/>
      <c r="F13" s="227"/>
      <c r="G13" s="227"/>
      <c r="H13" s="227"/>
      <c r="I13" s="227"/>
      <c r="J13" s="227"/>
      <c r="K13" s="227"/>
    </row>
    <row r="14" ht="13.5" customHeight="1">
      <c r="A14" t="s" s="231">
        <f>CONCATENATE(B14,C14)</f>
        <v>844</v>
      </c>
      <c r="B14" t="s" s="235">
        <v>73</v>
      </c>
      <c r="C14" t="s" s="271">
        <v>56</v>
      </c>
      <c r="D14" s="269">
        <v>34</v>
      </c>
      <c r="E14" s="227"/>
      <c r="F14" s="227"/>
      <c r="G14" s="227"/>
      <c r="H14" s="227"/>
      <c r="I14" s="227"/>
      <c r="J14" s="227"/>
      <c r="K14" s="227"/>
    </row>
    <row r="15" ht="13.5" customHeight="1">
      <c r="A15" t="s" s="231">
        <f>CONCATENATE(B15,C15)</f>
        <v>845</v>
      </c>
      <c r="B15" t="s" s="235">
        <v>73</v>
      </c>
      <c r="C15" t="s" s="271">
        <v>57</v>
      </c>
      <c r="D15" s="269">
        <v>34</v>
      </c>
      <c r="E15" s="227"/>
      <c r="F15" s="227"/>
      <c r="G15" s="227"/>
      <c r="H15" s="227"/>
      <c r="I15" s="227"/>
      <c r="J15" s="227"/>
      <c r="K15" s="227"/>
    </row>
    <row r="16" ht="13.5" customHeight="1">
      <c r="A16" t="s" s="231">
        <f>CONCATENATE(B16,C16)</f>
        <v>846</v>
      </c>
      <c r="B16" t="s" s="235">
        <v>73</v>
      </c>
      <c r="C16" t="s" s="271">
        <v>58</v>
      </c>
      <c r="D16" s="269">
        <v>38</v>
      </c>
      <c r="E16" s="227"/>
      <c r="F16" s="227"/>
      <c r="G16" s="227"/>
      <c r="H16" s="227"/>
      <c r="I16" s="227"/>
      <c r="J16" s="227"/>
      <c r="K16" s="227"/>
    </row>
    <row r="17" ht="13.5" customHeight="1">
      <c r="A17" t="s" s="231">
        <f>CONCATENATE(B17,C17)</f>
        <v>555</v>
      </c>
      <c r="B17" t="s" s="235">
        <v>73</v>
      </c>
      <c r="C17" t="s" s="271">
        <v>45</v>
      </c>
      <c r="D17" s="269">
        <v>36</v>
      </c>
      <c r="E17" s="227"/>
      <c r="F17" s="227"/>
      <c r="G17" s="227"/>
      <c r="H17" s="227"/>
      <c r="I17" s="227"/>
      <c r="J17" s="227"/>
      <c r="K17" s="227"/>
    </row>
    <row r="18" ht="13.5" customHeight="1">
      <c r="A18" t="s" s="231">
        <f>CONCATENATE(B18,C18)</f>
        <v>847</v>
      </c>
      <c r="B18" t="s" s="235">
        <v>180</v>
      </c>
      <c r="C18" t="s" s="271">
        <v>55</v>
      </c>
      <c r="D18" s="269">
        <v>34</v>
      </c>
      <c r="E18" s="227"/>
      <c r="F18" s="227"/>
      <c r="G18" s="227"/>
      <c r="H18" s="227"/>
      <c r="I18" s="227"/>
      <c r="J18" s="227"/>
      <c r="K18" s="227"/>
    </row>
    <row r="19" ht="13.5" customHeight="1">
      <c r="A19" t="s" s="231">
        <f>CONCATENATE(B19,C19)</f>
        <v>848</v>
      </c>
      <c r="B19" t="s" s="235">
        <v>180</v>
      </c>
      <c r="C19" t="s" s="271">
        <v>56</v>
      </c>
      <c r="D19" s="269">
        <v>34</v>
      </c>
      <c r="E19" s="227"/>
      <c r="F19" s="227"/>
      <c r="G19" s="227"/>
      <c r="H19" s="227"/>
      <c r="I19" s="227"/>
      <c r="J19" s="227"/>
      <c r="K19" s="227"/>
    </row>
    <row r="20" ht="13.5" customHeight="1">
      <c r="A20" t="s" s="231">
        <f>CONCATENATE(B20,C20)</f>
        <v>849</v>
      </c>
      <c r="B20" t="s" s="235">
        <v>180</v>
      </c>
      <c r="C20" t="s" s="271">
        <v>57</v>
      </c>
      <c r="D20" s="269">
        <v>34</v>
      </c>
      <c r="E20" s="227"/>
      <c r="F20" s="227"/>
      <c r="G20" s="227"/>
      <c r="H20" s="227"/>
      <c r="I20" s="227"/>
      <c r="J20" s="227"/>
      <c r="K20" s="227"/>
    </row>
    <row r="21" ht="13.5" customHeight="1">
      <c r="A21" t="s" s="231">
        <f>CONCATENATE(B21,C21)</f>
        <v>850</v>
      </c>
      <c r="B21" t="s" s="235">
        <v>180</v>
      </c>
      <c r="C21" t="s" s="271">
        <v>58</v>
      </c>
      <c r="D21" s="269">
        <v>38</v>
      </c>
      <c r="E21" s="227"/>
      <c r="F21" s="227"/>
      <c r="G21" s="227"/>
      <c r="H21" s="227"/>
      <c r="I21" s="227"/>
      <c r="J21" s="227"/>
      <c r="K21" s="227"/>
    </row>
    <row r="22" ht="13.5" customHeight="1">
      <c r="A22" t="s" s="231">
        <f>CONCATENATE(B22,C22)</f>
        <v>558</v>
      </c>
      <c r="B22" t="s" s="235">
        <v>180</v>
      </c>
      <c r="C22" t="s" s="271">
        <v>45</v>
      </c>
      <c r="D22" s="269">
        <v>36</v>
      </c>
      <c r="E22" s="227"/>
      <c r="F22" s="227"/>
      <c r="G22" s="227"/>
      <c r="H22" s="227"/>
      <c r="I22" s="227"/>
      <c r="J22" s="227"/>
      <c r="K22" s="227"/>
    </row>
    <row r="23" ht="13.5" customHeight="1">
      <c r="A23" t="s" s="231">
        <f>CONCATENATE(B23,C23)</f>
        <v>851</v>
      </c>
      <c r="B23" t="s" s="235">
        <v>181</v>
      </c>
      <c r="C23" t="s" s="271">
        <v>56</v>
      </c>
      <c r="D23" s="269">
        <v>30</v>
      </c>
      <c r="E23" s="227"/>
      <c r="F23" s="227"/>
      <c r="G23" s="227"/>
      <c r="H23" s="227"/>
      <c r="I23" s="227"/>
      <c r="J23" s="227"/>
      <c r="K23" s="227"/>
    </row>
    <row r="24" ht="13.5" customHeight="1">
      <c r="A24" t="s" s="231">
        <f>CONCATENATE(B24,C24)</f>
        <v>852</v>
      </c>
      <c r="B24" t="s" s="235">
        <v>181</v>
      </c>
      <c r="C24" t="s" s="271">
        <v>57</v>
      </c>
      <c r="D24" s="269">
        <v>34</v>
      </c>
      <c r="E24" s="227"/>
      <c r="F24" s="227"/>
      <c r="G24" s="227"/>
      <c r="H24" s="227"/>
      <c r="I24" s="227"/>
      <c r="J24" s="227"/>
      <c r="K24" s="227"/>
    </row>
    <row r="25" ht="13.5" customHeight="1">
      <c r="A25" t="s" s="231">
        <f>CONCATENATE(B25,C25)</f>
        <v>853</v>
      </c>
      <c r="B25" t="s" s="235">
        <v>181</v>
      </c>
      <c r="C25" t="s" s="271">
        <v>58</v>
      </c>
      <c r="D25" s="269">
        <v>35</v>
      </c>
      <c r="E25" s="227"/>
      <c r="F25" s="227"/>
      <c r="G25" s="227"/>
      <c r="H25" s="227"/>
      <c r="I25" s="227"/>
      <c r="J25" s="227"/>
      <c r="K25" s="227"/>
    </row>
    <row r="26" ht="13.5" customHeight="1">
      <c r="A26" t="s" s="231">
        <f>CONCATENATE(B26,C26)</f>
        <v>561</v>
      </c>
      <c r="B26" t="s" s="235">
        <v>181</v>
      </c>
      <c r="C26" t="s" s="271">
        <v>45</v>
      </c>
      <c r="D26" s="269">
        <v>36</v>
      </c>
      <c r="E26" s="227"/>
      <c r="F26" s="227"/>
      <c r="G26" s="227"/>
      <c r="H26" s="227"/>
      <c r="I26" s="227"/>
      <c r="J26" s="227"/>
      <c r="K26" s="227"/>
    </row>
    <row r="27" ht="13.5" customHeight="1">
      <c r="A27" t="s" s="231">
        <f>CONCATENATE(B27,C27)</f>
        <v>854</v>
      </c>
      <c r="B27" t="s" s="235">
        <v>75</v>
      </c>
      <c r="C27" t="s" s="271">
        <v>55</v>
      </c>
      <c r="D27" s="269">
        <v>30</v>
      </c>
      <c r="E27" s="227"/>
      <c r="F27" s="227"/>
      <c r="G27" s="227"/>
      <c r="H27" s="227"/>
      <c r="I27" s="227"/>
      <c r="J27" s="227"/>
      <c r="K27" s="227"/>
    </row>
    <row r="28" ht="13.5" customHeight="1">
      <c r="A28" t="s" s="231">
        <f>CONCATENATE(B28,C28)</f>
        <v>855</v>
      </c>
      <c r="B28" t="s" s="235">
        <v>75</v>
      </c>
      <c r="C28" t="s" s="271">
        <v>56</v>
      </c>
      <c r="D28" s="269">
        <v>34</v>
      </c>
      <c r="E28" s="227"/>
      <c r="F28" s="227"/>
      <c r="G28" s="227"/>
      <c r="H28" s="227"/>
      <c r="I28" s="227"/>
      <c r="J28" s="227"/>
      <c r="K28" s="227"/>
    </row>
    <row r="29" ht="13.5" customHeight="1">
      <c r="A29" t="s" s="231">
        <f>CONCATENATE(B29,C29)</f>
        <v>856</v>
      </c>
      <c r="B29" t="s" s="235">
        <v>75</v>
      </c>
      <c r="C29" t="s" s="271">
        <v>57</v>
      </c>
      <c r="D29" s="269">
        <v>34</v>
      </c>
      <c r="E29" s="227"/>
      <c r="F29" s="227"/>
      <c r="G29" s="227"/>
      <c r="H29" s="227"/>
      <c r="I29" s="227"/>
      <c r="J29" s="227"/>
      <c r="K29" s="227"/>
    </row>
    <row r="30" ht="13.5" customHeight="1">
      <c r="A30" t="s" s="231">
        <f>CONCATENATE(B30,C30)</f>
        <v>857</v>
      </c>
      <c r="B30" t="s" s="235">
        <v>75</v>
      </c>
      <c r="C30" t="s" s="271">
        <v>58</v>
      </c>
      <c r="D30" s="269">
        <v>38</v>
      </c>
      <c r="E30" s="227"/>
      <c r="F30" s="227"/>
      <c r="G30" s="227"/>
      <c r="H30" s="227"/>
      <c r="I30" s="227"/>
      <c r="J30" s="227"/>
      <c r="K30" s="227"/>
    </row>
    <row r="31" ht="13.5" customHeight="1">
      <c r="A31" t="s" s="231">
        <f>CONCATENATE(B31,C31)</f>
        <v>564</v>
      </c>
      <c r="B31" t="s" s="235">
        <v>75</v>
      </c>
      <c r="C31" t="s" s="271">
        <v>45</v>
      </c>
      <c r="D31" s="269">
        <v>38</v>
      </c>
      <c r="E31" s="227"/>
      <c r="F31" s="227"/>
      <c r="G31" s="227"/>
      <c r="H31" s="227"/>
      <c r="I31" s="227"/>
      <c r="J31" s="227"/>
      <c r="K31" s="227"/>
    </row>
    <row r="32" ht="13.5" customHeight="1">
      <c r="A32" t="s" s="231">
        <f>CONCATENATE(B32,C32)</f>
        <v>858</v>
      </c>
      <c r="B32" t="s" s="235">
        <v>344</v>
      </c>
      <c r="C32" t="s" s="271">
        <v>55</v>
      </c>
      <c r="D32" s="269">
        <v>34</v>
      </c>
      <c r="E32" s="227"/>
      <c r="F32" s="227"/>
      <c r="G32" s="227"/>
      <c r="H32" s="227"/>
      <c r="I32" s="227"/>
      <c r="J32" s="227"/>
      <c r="K32" s="227"/>
    </row>
    <row r="33" ht="13.5" customHeight="1">
      <c r="A33" t="s" s="231">
        <f>CONCATENATE(B33,C33)</f>
        <v>859</v>
      </c>
      <c r="B33" t="s" s="235">
        <v>344</v>
      </c>
      <c r="C33" t="s" s="271">
        <v>56</v>
      </c>
      <c r="D33" s="269">
        <v>34</v>
      </c>
      <c r="E33" s="227"/>
      <c r="F33" s="227"/>
      <c r="G33" s="227"/>
      <c r="H33" s="227"/>
      <c r="I33" s="227"/>
      <c r="J33" s="227"/>
      <c r="K33" s="227"/>
    </row>
    <row r="34" ht="13.5" customHeight="1">
      <c r="A34" t="s" s="231">
        <f>CONCATENATE(B34,C34)</f>
        <v>860</v>
      </c>
      <c r="B34" t="s" s="235">
        <v>344</v>
      </c>
      <c r="C34" t="s" s="271">
        <v>57</v>
      </c>
      <c r="D34" s="269">
        <v>34</v>
      </c>
      <c r="E34" s="227"/>
      <c r="F34" s="227"/>
      <c r="G34" s="227"/>
      <c r="H34" s="227"/>
      <c r="I34" s="227"/>
      <c r="J34" s="227"/>
      <c r="K34" s="227"/>
    </row>
    <row r="35" ht="13.5" customHeight="1">
      <c r="A35" t="s" s="231">
        <f>CONCATENATE(B35,C35)</f>
        <v>861</v>
      </c>
      <c r="B35" t="s" s="235">
        <v>344</v>
      </c>
      <c r="C35" t="s" s="271">
        <v>58</v>
      </c>
      <c r="D35" s="269">
        <v>38</v>
      </c>
      <c r="E35" s="227"/>
      <c r="F35" s="227"/>
      <c r="G35" s="227"/>
      <c r="H35" s="227"/>
      <c r="I35" s="227"/>
      <c r="J35" s="227"/>
      <c r="K35" s="227"/>
    </row>
    <row r="36" ht="13.5" customHeight="1">
      <c r="A36" t="s" s="231">
        <f>CONCATENATE(B36,C36)</f>
        <v>571</v>
      </c>
      <c r="B36" t="s" s="235">
        <v>344</v>
      </c>
      <c r="C36" t="s" s="271">
        <v>45</v>
      </c>
      <c r="D36" s="269">
        <v>38</v>
      </c>
      <c r="E36" s="227"/>
      <c r="F36" s="227"/>
      <c r="G36" s="227"/>
      <c r="H36" s="227"/>
      <c r="I36" s="227"/>
      <c r="J36" s="227"/>
      <c r="K36" s="227"/>
    </row>
    <row r="37" ht="13.5" customHeight="1">
      <c r="A37" t="s" s="231">
        <f>CONCATENATE(B37,C37)</f>
        <v>862</v>
      </c>
      <c r="B37" t="s" s="235">
        <v>412</v>
      </c>
      <c r="C37" t="s" s="271">
        <v>55</v>
      </c>
      <c r="D37" s="269">
        <v>34</v>
      </c>
      <c r="E37" s="227"/>
      <c r="F37" s="227"/>
      <c r="G37" s="227"/>
      <c r="H37" s="227"/>
      <c r="I37" s="227"/>
      <c r="J37" s="227"/>
      <c r="K37" s="227"/>
    </row>
    <row r="38" ht="13.5" customHeight="1">
      <c r="A38" t="s" s="231">
        <f>CONCATENATE(B38,C38)</f>
        <v>863</v>
      </c>
      <c r="B38" t="s" s="235">
        <v>412</v>
      </c>
      <c r="C38" t="s" s="271">
        <v>56</v>
      </c>
      <c r="D38" s="269">
        <v>34</v>
      </c>
      <c r="E38" s="227"/>
      <c r="F38" s="227"/>
      <c r="G38" s="227"/>
      <c r="H38" s="227"/>
      <c r="I38" s="227"/>
      <c r="J38" s="227"/>
      <c r="K38" s="227"/>
    </row>
    <row r="39" ht="13.5" customHeight="1">
      <c r="A39" t="s" s="231">
        <f>CONCATENATE(B39,C39)</f>
        <v>864</v>
      </c>
      <c r="B39" t="s" s="235">
        <v>412</v>
      </c>
      <c r="C39" t="s" s="271">
        <v>57</v>
      </c>
      <c r="D39" s="269">
        <v>38</v>
      </c>
      <c r="E39" s="227"/>
      <c r="F39" s="227"/>
      <c r="G39" s="227"/>
      <c r="H39" s="227"/>
      <c r="I39" s="227"/>
      <c r="J39" s="227"/>
      <c r="K39" s="227"/>
    </row>
    <row r="40" ht="13.5" customHeight="1">
      <c r="A40" t="s" s="231">
        <f>CONCATENATE(B40,C40)</f>
        <v>865</v>
      </c>
      <c r="B40" t="s" s="235">
        <v>412</v>
      </c>
      <c r="C40" t="s" s="271">
        <v>58</v>
      </c>
      <c r="D40" s="269">
        <v>38</v>
      </c>
      <c r="E40" s="227"/>
      <c r="F40" s="227"/>
      <c r="G40" s="227"/>
      <c r="H40" s="227"/>
      <c r="I40" s="227"/>
      <c r="J40" s="227"/>
      <c r="K40" s="227"/>
    </row>
    <row r="41" ht="13.5" customHeight="1">
      <c r="A41" t="s" s="231">
        <f>CONCATENATE(B41,C41)</f>
        <v>866</v>
      </c>
      <c r="B41" t="s" s="235">
        <v>77</v>
      </c>
      <c r="C41" t="s" s="271">
        <v>55</v>
      </c>
      <c r="D41" s="269">
        <v>30</v>
      </c>
      <c r="E41" s="227"/>
      <c r="F41" s="227"/>
      <c r="G41" s="227"/>
      <c r="H41" s="227"/>
      <c r="I41" s="227"/>
      <c r="J41" s="227"/>
      <c r="K41" s="227"/>
    </row>
    <row r="42" ht="13.5" customHeight="1">
      <c r="A42" t="s" s="231">
        <f>CONCATENATE(B42,C42)</f>
        <v>867</v>
      </c>
      <c r="B42" t="s" s="235">
        <v>77</v>
      </c>
      <c r="C42" t="s" s="271">
        <v>56</v>
      </c>
      <c r="D42" s="269">
        <v>34</v>
      </c>
      <c r="E42" s="227"/>
      <c r="F42" s="227"/>
      <c r="G42" s="227"/>
      <c r="H42" s="227"/>
      <c r="I42" s="227"/>
      <c r="J42" s="227"/>
      <c r="K42" s="227"/>
    </row>
    <row r="43" ht="13.5" customHeight="1">
      <c r="A43" t="s" s="231">
        <f>CONCATENATE(B43,C43)</f>
        <v>868</v>
      </c>
      <c r="B43" t="s" s="235">
        <v>77</v>
      </c>
      <c r="C43" t="s" s="271">
        <v>57</v>
      </c>
      <c r="D43" s="269">
        <v>38</v>
      </c>
      <c r="E43" s="227"/>
      <c r="F43" s="227"/>
      <c r="G43" s="227"/>
      <c r="H43" s="227"/>
      <c r="I43" s="227"/>
      <c r="J43" s="227"/>
      <c r="K43" s="227"/>
    </row>
    <row r="44" ht="13.5" customHeight="1">
      <c r="A44" t="s" s="231">
        <f>CONCATENATE(B44,C44)</f>
        <v>869</v>
      </c>
      <c r="B44" t="s" s="235">
        <v>77</v>
      </c>
      <c r="C44" t="s" s="271">
        <v>58</v>
      </c>
      <c r="D44" s="269">
        <v>37</v>
      </c>
      <c r="E44" s="227"/>
      <c r="F44" s="227"/>
      <c r="G44" s="227"/>
      <c r="H44" s="227"/>
      <c r="I44" s="227"/>
      <c r="J44" s="227"/>
      <c r="K44" s="227"/>
    </row>
    <row r="45" ht="13.5" customHeight="1">
      <c r="A45" t="s" s="231">
        <f>CONCATENATE(B45,C45)</f>
        <v>576</v>
      </c>
      <c r="B45" t="s" s="235">
        <v>77</v>
      </c>
      <c r="C45" t="s" s="271">
        <v>45</v>
      </c>
      <c r="D45" s="269">
        <v>36</v>
      </c>
      <c r="E45" s="227"/>
      <c r="F45" s="227"/>
      <c r="G45" s="227"/>
      <c r="H45" s="227"/>
      <c r="I45" s="227"/>
      <c r="J45" s="227"/>
      <c r="K45" s="227"/>
    </row>
    <row r="46" ht="13.5" customHeight="1">
      <c r="A46" t="s" s="231">
        <f>CONCATENATE(B46,C46)</f>
        <v>870</v>
      </c>
      <c r="B46" t="s" s="235">
        <v>79</v>
      </c>
      <c r="C46" t="s" s="271">
        <v>55</v>
      </c>
      <c r="D46" s="269">
        <v>30</v>
      </c>
      <c r="E46" s="227"/>
      <c r="F46" s="227"/>
      <c r="G46" s="227"/>
      <c r="H46" s="227"/>
      <c r="I46" s="227"/>
      <c r="J46" s="227"/>
      <c r="K46" s="227"/>
    </row>
    <row r="47" ht="13.5" customHeight="1">
      <c r="A47" t="s" s="231">
        <f>CONCATENATE(B47,C47)</f>
        <v>871</v>
      </c>
      <c r="B47" t="s" s="235">
        <v>79</v>
      </c>
      <c r="C47" t="s" s="271">
        <v>56</v>
      </c>
      <c r="D47" s="269">
        <v>34</v>
      </c>
      <c r="E47" s="227"/>
      <c r="F47" s="227"/>
      <c r="G47" s="227"/>
      <c r="H47" s="227"/>
      <c r="I47" s="227"/>
      <c r="J47" s="227"/>
      <c r="K47" s="227"/>
    </row>
    <row r="48" ht="13.5" customHeight="1">
      <c r="A48" t="s" s="231">
        <f>CONCATENATE(B48,C48)</f>
        <v>872</v>
      </c>
      <c r="B48" t="s" s="235">
        <v>79</v>
      </c>
      <c r="C48" t="s" s="271">
        <v>57</v>
      </c>
      <c r="D48" s="269">
        <v>34</v>
      </c>
      <c r="E48" s="227"/>
      <c r="F48" s="227"/>
      <c r="G48" s="227"/>
      <c r="H48" s="227"/>
      <c r="I48" s="227"/>
      <c r="J48" s="227"/>
      <c r="K48" s="227"/>
    </row>
    <row r="49" ht="13.5" customHeight="1">
      <c r="A49" t="s" s="231">
        <f>CONCATENATE(B49,C49)</f>
        <v>873</v>
      </c>
      <c r="B49" t="s" s="235">
        <v>79</v>
      </c>
      <c r="C49" t="s" s="271">
        <v>58</v>
      </c>
      <c r="D49" s="269">
        <v>36</v>
      </c>
      <c r="E49" s="227"/>
      <c r="F49" s="227"/>
      <c r="G49" s="227"/>
      <c r="H49" s="227"/>
      <c r="I49" s="227"/>
      <c r="J49" s="227"/>
      <c r="K49" s="227"/>
    </row>
    <row r="50" ht="13.5" customHeight="1">
      <c r="A50" t="s" s="231">
        <f>CONCATENATE(B50,C50)</f>
        <v>579</v>
      </c>
      <c r="B50" t="s" s="235">
        <v>79</v>
      </c>
      <c r="C50" t="s" s="271">
        <v>45</v>
      </c>
      <c r="D50" s="269">
        <v>36</v>
      </c>
      <c r="E50" s="227"/>
      <c r="F50" s="227"/>
      <c r="G50" s="227"/>
      <c r="H50" s="227"/>
      <c r="I50" s="227"/>
      <c r="J50" s="227"/>
      <c r="K50" s="227"/>
    </row>
    <row r="51" ht="13.5" customHeight="1">
      <c r="A51" t="s" s="231">
        <f>CONCATENATE(B51,C51)</f>
        <v>874</v>
      </c>
      <c r="B51" t="s" s="235">
        <v>81</v>
      </c>
      <c r="C51" t="s" s="271">
        <v>55</v>
      </c>
      <c r="D51" s="269">
        <v>30</v>
      </c>
      <c r="E51" s="227"/>
      <c r="F51" s="227"/>
      <c r="G51" s="227"/>
      <c r="H51" s="227"/>
      <c r="I51" s="227"/>
      <c r="J51" s="227"/>
      <c r="K51" s="227"/>
    </row>
    <row r="52" ht="13.5" customHeight="1">
      <c r="A52" t="s" s="231">
        <f>CONCATENATE(B52,C52)</f>
        <v>875</v>
      </c>
      <c r="B52" t="s" s="235">
        <v>81</v>
      </c>
      <c r="C52" t="s" s="271">
        <v>56</v>
      </c>
      <c r="D52" s="269">
        <v>34</v>
      </c>
      <c r="E52" s="227"/>
      <c r="F52" s="227"/>
      <c r="G52" s="227"/>
      <c r="H52" s="227"/>
      <c r="I52" s="227"/>
      <c r="J52" s="227"/>
      <c r="K52" s="227"/>
    </row>
    <row r="53" ht="13.5" customHeight="1">
      <c r="A53" t="s" s="231">
        <f>CONCATENATE(B53,C53)</f>
        <v>876</v>
      </c>
      <c r="B53" t="s" s="235">
        <v>81</v>
      </c>
      <c r="C53" t="s" s="271">
        <v>57</v>
      </c>
      <c r="D53" s="269">
        <v>34</v>
      </c>
      <c r="E53" s="227"/>
      <c r="F53" s="227"/>
      <c r="G53" s="227"/>
      <c r="H53" s="227"/>
      <c r="I53" s="227"/>
      <c r="J53" s="227"/>
      <c r="K53" s="227"/>
    </row>
    <row r="54" ht="13.5" customHeight="1">
      <c r="A54" t="s" s="231">
        <f>CONCATENATE(B54,C54)</f>
        <v>877</v>
      </c>
      <c r="B54" t="s" s="235">
        <v>81</v>
      </c>
      <c r="C54" t="s" s="271">
        <v>58</v>
      </c>
      <c r="D54" s="269">
        <v>36</v>
      </c>
      <c r="E54" s="227"/>
      <c r="F54" s="227"/>
      <c r="G54" s="227"/>
      <c r="H54" s="227"/>
      <c r="I54" s="227"/>
      <c r="J54" s="227"/>
      <c r="K54" s="227"/>
    </row>
    <row r="55" ht="13.5" customHeight="1">
      <c r="A55" t="s" s="231">
        <f>CONCATENATE(B55,C55)</f>
        <v>585</v>
      </c>
      <c r="B55" t="s" s="235">
        <v>81</v>
      </c>
      <c r="C55" t="s" s="271">
        <v>45</v>
      </c>
      <c r="D55" s="269">
        <v>36</v>
      </c>
      <c r="E55" s="227"/>
      <c r="F55" s="227"/>
      <c r="G55" s="227"/>
      <c r="H55" s="227"/>
      <c r="I55" s="227"/>
      <c r="J55" s="227"/>
      <c r="K55" s="227"/>
    </row>
    <row r="56" ht="13.5" customHeight="1">
      <c r="A56" t="s" s="231">
        <f>CONCATENATE(B56,C56)</f>
        <v>878</v>
      </c>
      <c r="B56" t="s" s="235">
        <v>82</v>
      </c>
      <c r="C56" t="s" s="271">
        <v>55</v>
      </c>
      <c r="D56" s="269">
        <v>30</v>
      </c>
      <c r="E56" s="227"/>
      <c r="F56" s="227"/>
      <c r="G56" s="227"/>
      <c r="H56" s="227"/>
      <c r="I56" s="227"/>
      <c r="J56" s="227"/>
      <c r="K56" s="227"/>
    </row>
    <row r="57" ht="13.5" customHeight="1">
      <c r="A57" t="s" s="231">
        <f>CONCATENATE(B57,C57)</f>
        <v>879</v>
      </c>
      <c r="B57" t="s" s="235">
        <v>82</v>
      </c>
      <c r="C57" t="s" s="271">
        <v>56</v>
      </c>
      <c r="D57" s="269">
        <v>34</v>
      </c>
      <c r="E57" s="227"/>
      <c r="F57" s="227"/>
      <c r="G57" s="227"/>
      <c r="H57" s="227"/>
      <c r="I57" s="227"/>
      <c r="J57" s="227"/>
      <c r="K57" s="227"/>
    </row>
    <row r="58" ht="13.5" customHeight="1">
      <c r="A58" t="s" s="231">
        <f>CONCATENATE(B58,C58)</f>
        <v>880</v>
      </c>
      <c r="B58" t="s" s="235">
        <v>82</v>
      </c>
      <c r="C58" t="s" s="271">
        <v>57</v>
      </c>
      <c r="D58" s="269">
        <v>34</v>
      </c>
      <c r="E58" s="227"/>
      <c r="F58" s="227"/>
      <c r="G58" s="227"/>
      <c r="H58" s="227"/>
      <c r="I58" s="227"/>
      <c r="J58" s="227"/>
      <c r="K58" s="227"/>
    </row>
    <row r="59" ht="13.5" customHeight="1">
      <c r="A59" t="s" s="231">
        <f>CONCATENATE(B59,C59)</f>
        <v>881</v>
      </c>
      <c r="B59" t="s" s="235">
        <v>82</v>
      </c>
      <c r="C59" t="s" s="271">
        <v>58</v>
      </c>
      <c r="D59" s="269">
        <v>36</v>
      </c>
      <c r="E59" s="227"/>
      <c r="F59" s="227"/>
      <c r="G59" s="227"/>
      <c r="H59" s="227"/>
      <c r="I59" s="227"/>
      <c r="J59" s="227"/>
      <c r="K59" s="227"/>
    </row>
    <row r="60" ht="13.5" customHeight="1">
      <c r="A60" t="s" s="231">
        <f>CONCATENATE(B60,C60)</f>
        <v>582</v>
      </c>
      <c r="B60" t="s" s="235">
        <v>82</v>
      </c>
      <c r="C60" t="s" s="271">
        <v>45</v>
      </c>
      <c r="D60" s="269">
        <v>36</v>
      </c>
      <c r="E60" s="227"/>
      <c r="F60" s="227"/>
      <c r="G60" s="227"/>
      <c r="H60" s="227"/>
      <c r="I60" s="227"/>
      <c r="J60" s="227"/>
      <c r="K60" s="227"/>
    </row>
    <row r="61" ht="13.5" customHeight="1">
      <c r="A61" t="s" s="231">
        <f>CONCATENATE(B61,C61)</f>
        <v>882</v>
      </c>
      <c r="B61" t="s" s="235">
        <v>83</v>
      </c>
      <c r="C61" t="s" s="271">
        <v>55</v>
      </c>
      <c r="D61" s="269">
        <v>30</v>
      </c>
      <c r="E61" s="227"/>
      <c r="F61" s="227"/>
      <c r="G61" s="227"/>
      <c r="H61" s="227"/>
      <c r="I61" s="227"/>
      <c r="J61" s="227"/>
      <c r="K61" s="227"/>
    </row>
    <row r="62" ht="13.5" customHeight="1">
      <c r="A62" t="s" s="231">
        <f>CONCATENATE(B62,C62)</f>
        <v>883</v>
      </c>
      <c r="B62" t="s" s="235">
        <v>83</v>
      </c>
      <c r="C62" t="s" s="271">
        <v>56</v>
      </c>
      <c r="D62" s="269">
        <v>35</v>
      </c>
      <c r="E62" s="227"/>
      <c r="F62" s="227"/>
      <c r="G62" s="227"/>
      <c r="H62" s="227"/>
      <c r="I62" s="227"/>
      <c r="J62" s="227"/>
      <c r="K62" s="227"/>
    </row>
    <row r="63" ht="13.5" customHeight="1">
      <c r="A63" t="s" s="231">
        <f>CONCATENATE(B63,C63)</f>
        <v>884</v>
      </c>
      <c r="B63" t="s" s="235">
        <v>83</v>
      </c>
      <c r="C63" t="s" s="271">
        <v>57</v>
      </c>
      <c r="D63" s="269">
        <v>38</v>
      </c>
      <c r="E63" s="227"/>
      <c r="F63" s="227"/>
      <c r="G63" s="227"/>
      <c r="H63" s="227"/>
      <c r="I63" s="227"/>
      <c r="J63" s="227"/>
      <c r="K63" s="227"/>
    </row>
    <row r="64" ht="13.5" customHeight="1">
      <c r="A64" t="s" s="231">
        <f>CONCATENATE(B64,C64)</f>
        <v>885</v>
      </c>
      <c r="B64" t="s" s="235">
        <v>83</v>
      </c>
      <c r="C64" t="s" s="271">
        <v>58</v>
      </c>
      <c r="D64" s="269">
        <v>38</v>
      </c>
      <c r="E64" s="227"/>
      <c r="F64" s="227"/>
      <c r="G64" s="227"/>
      <c r="H64" s="227"/>
      <c r="I64" s="227"/>
      <c r="J64" s="227"/>
      <c r="K64" s="227"/>
    </row>
    <row r="65" ht="13.5" customHeight="1">
      <c r="A65" t="s" s="231">
        <f>CONCATENATE(B65,C65)</f>
        <v>588</v>
      </c>
      <c r="B65" t="s" s="235">
        <v>83</v>
      </c>
      <c r="C65" t="s" s="271">
        <v>45</v>
      </c>
      <c r="D65" s="269">
        <v>36</v>
      </c>
      <c r="E65" s="227"/>
      <c r="F65" s="227"/>
      <c r="G65" s="227"/>
      <c r="H65" s="227"/>
      <c r="I65" s="227"/>
      <c r="J65" s="227"/>
      <c r="K65" s="227"/>
    </row>
    <row r="66" ht="13.5" customHeight="1">
      <c r="A66" t="s" s="231">
        <f>CONCATENATE(B66,C66)</f>
        <v>886</v>
      </c>
      <c r="B66" t="s" s="235">
        <v>89</v>
      </c>
      <c r="C66" t="s" s="271">
        <v>55</v>
      </c>
      <c r="D66" s="269">
        <v>30</v>
      </c>
      <c r="E66" s="227"/>
      <c r="F66" s="227"/>
      <c r="G66" s="227"/>
      <c r="H66" s="227"/>
      <c r="I66" s="227"/>
      <c r="J66" s="227"/>
      <c r="K66" s="227"/>
    </row>
    <row r="67" ht="13.5" customHeight="1">
      <c r="A67" t="s" s="231">
        <f>CONCATENATE(B67,C67)</f>
        <v>887</v>
      </c>
      <c r="B67" t="s" s="235">
        <v>89</v>
      </c>
      <c r="C67" t="s" s="271">
        <v>56</v>
      </c>
      <c r="D67" s="269">
        <v>35</v>
      </c>
      <c r="E67" s="227"/>
      <c r="F67" s="227"/>
      <c r="G67" s="227"/>
      <c r="H67" s="227"/>
      <c r="I67" s="227"/>
      <c r="J67" s="227"/>
      <c r="K67" s="227"/>
    </row>
    <row r="68" ht="13.5" customHeight="1">
      <c r="A68" t="s" s="231">
        <f>CONCATENATE(B68,C68)</f>
        <v>888</v>
      </c>
      <c r="B68" t="s" s="235">
        <v>89</v>
      </c>
      <c r="C68" t="s" s="271">
        <v>57</v>
      </c>
      <c r="D68" s="269">
        <v>36</v>
      </c>
      <c r="E68" s="227"/>
      <c r="F68" s="227"/>
      <c r="G68" s="227"/>
      <c r="H68" s="227"/>
      <c r="I68" s="227"/>
      <c r="J68" s="227"/>
      <c r="K68" s="227"/>
    </row>
    <row r="69" ht="13.5" customHeight="1">
      <c r="A69" t="s" s="231">
        <f>CONCATENATE(B69,C69)</f>
        <v>889</v>
      </c>
      <c r="B69" t="s" s="235">
        <v>89</v>
      </c>
      <c r="C69" t="s" s="271">
        <v>58</v>
      </c>
      <c r="D69" s="269">
        <v>37</v>
      </c>
      <c r="E69" s="227"/>
      <c r="F69" s="227"/>
      <c r="G69" s="227"/>
      <c r="H69" s="227"/>
      <c r="I69" s="227"/>
      <c r="J69" s="227"/>
      <c r="K69" s="227"/>
    </row>
    <row r="70" ht="13.5" customHeight="1">
      <c r="A70" t="s" s="231">
        <f>CONCATENATE(B70,C70)</f>
        <v>594</v>
      </c>
      <c r="B70" t="s" s="235">
        <v>89</v>
      </c>
      <c r="C70" t="s" s="271">
        <v>45</v>
      </c>
      <c r="D70" s="269">
        <v>37</v>
      </c>
      <c r="E70" s="227"/>
      <c r="F70" s="227"/>
      <c r="G70" s="227"/>
      <c r="H70" s="227"/>
      <c r="I70" s="227"/>
      <c r="J70" s="227"/>
      <c r="K70" s="227"/>
    </row>
    <row r="71" ht="13.5" customHeight="1">
      <c r="A71" t="s" s="231">
        <f>CONCATENATE(B71,C71)</f>
        <v>890</v>
      </c>
      <c r="B71" t="s" s="235">
        <v>88</v>
      </c>
      <c r="C71" t="s" s="271">
        <v>55</v>
      </c>
      <c r="D71" s="269">
        <v>30</v>
      </c>
      <c r="E71" s="227"/>
      <c r="F71" s="227"/>
      <c r="G71" s="227"/>
      <c r="H71" s="227"/>
      <c r="I71" s="227"/>
      <c r="J71" s="227"/>
      <c r="K71" s="227"/>
    </row>
    <row r="72" ht="13.5" customHeight="1">
      <c r="A72" t="s" s="231">
        <f>CONCATENATE(B72,C72)</f>
        <v>891</v>
      </c>
      <c r="B72" t="s" s="235">
        <v>88</v>
      </c>
      <c r="C72" t="s" s="271">
        <v>56</v>
      </c>
      <c r="D72" s="269">
        <v>35</v>
      </c>
      <c r="E72" s="227"/>
      <c r="F72" s="227"/>
      <c r="G72" s="227"/>
      <c r="H72" s="227"/>
      <c r="I72" s="227"/>
      <c r="J72" s="227"/>
      <c r="K72" s="227"/>
    </row>
    <row r="73" ht="13.5" customHeight="1">
      <c r="A73" t="s" s="231">
        <f>CONCATENATE(B73,C73)</f>
        <v>892</v>
      </c>
      <c r="B73" t="s" s="235">
        <v>88</v>
      </c>
      <c r="C73" t="s" s="271">
        <v>57</v>
      </c>
      <c r="D73" s="269">
        <v>36</v>
      </c>
      <c r="E73" s="227"/>
      <c r="F73" s="227"/>
      <c r="G73" s="227"/>
      <c r="H73" s="227"/>
      <c r="I73" s="227"/>
      <c r="J73" s="227"/>
      <c r="K73" s="227"/>
    </row>
    <row r="74" ht="13.5" customHeight="1">
      <c r="A74" t="s" s="231">
        <f>CONCATENATE(B74,C74)</f>
        <v>893</v>
      </c>
      <c r="B74" t="s" s="235">
        <v>88</v>
      </c>
      <c r="C74" t="s" s="271">
        <v>58</v>
      </c>
      <c r="D74" s="269">
        <v>37</v>
      </c>
      <c r="E74" s="227"/>
      <c r="F74" s="227"/>
      <c r="G74" s="227"/>
      <c r="H74" s="227"/>
      <c r="I74" s="227"/>
      <c r="J74" s="227"/>
      <c r="K74" s="227"/>
    </row>
    <row r="75" ht="13.5" customHeight="1">
      <c r="A75" t="s" s="231">
        <f>CONCATENATE(B75,C75)</f>
        <v>591</v>
      </c>
      <c r="B75" t="s" s="235">
        <v>88</v>
      </c>
      <c r="C75" t="s" s="271">
        <v>45</v>
      </c>
      <c r="D75" s="269">
        <v>37</v>
      </c>
      <c r="E75" s="227"/>
      <c r="F75" s="227"/>
      <c r="G75" s="227"/>
      <c r="H75" s="227"/>
      <c r="I75" s="227"/>
      <c r="J75" s="227"/>
      <c r="K75" s="227"/>
    </row>
    <row r="76" ht="13.5" customHeight="1">
      <c r="A76" t="s" s="231">
        <f>CONCATENATE(B76,C76)</f>
        <v>894</v>
      </c>
      <c r="B76" t="s" s="235">
        <v>193</v>
      </c>
      <c r="C76" t="s" s="271">
        <v>55</v>
      </c>
      <c r="D76" s="269">
        <v>34</v>
      </c>
      <c r="E76" s="227"/>
      <c r="F76" s="227"/>
      <c r="G76" s="227"/>
      <c r="H76" s="227"/>
      <c r="I76" s="227"/>
      <c r="J76" s="227"/>
      <c r="K76" s="227"/>
    </row>
    <row r="77" ht="13.5" customHeight="1">
      <c r="A77" t="s" s="231">
        <f>CONCATENATE(B77,C77)</f>
        <v>895</v>
      </c>
      <c r="B77" t="s" s="235">
        <v>193</v>
      </c>
      <c r="C77" t="s" s="271">
        <v>56</v>
      </c>
      <c r="D77" s="269">
        <v>32</v>
      </c>
      <c r="E77" s="227"/>
      <c r="F77" s="227"/>
      <c r="G77" s="227"/>
      <c r="H77" s="227"/>
      <c r="I77" s="227"/>
      <c r="J77" s="227"/>
      <c r="K77" s="227"/>
    </row>
    <row r="78" ht="13.5" customHeight="1">
      <c r="A78" t="s" s="231">
        <f>CONCATENATE(B78,C78)</f>
        <v>896</v>
      </c>
      <c r="B78" t="s" s="235">
        <v>193</v>
      </c>
      <c r="C78" t="s" s="271">
        <v>57</v>
      </c>
      <c r="D78" s="269">
        <v>34</v>
      </c>
      <c r="E78" s="227"/>
      <c r="F78" s="227"/>
      <c r="G78" s="227"/>
      <c r="H78" s="227"/>
      <c r="I78" s="227"/>
      <c r="J78" s="227"/>
      <c r="K78" s="227"/>
    </row>
    <row r="79" ht="13.5" customHeight="1">
      <c r="A79" t="s" s="231">
        <f>CONCATENATE(B79,C79)</f>
        <v>897</v>
      </c>
      <c r="B79" t="s" s="235">
        <v>193</v>
      </c>
      <c r="C79" t="s" s="271">
        <v>58</v>
      </c>
      <c r="D79" s="269">
        <v>34</v>
      </c>
      <c r="E79" s="227"/>
      <c r="F79" s="227"/>
      <c r="G79" s="227"/>
      <c r="H79" s="227"/>
      <c r="I79" s="227"/>
      <c r="J79" s="227"/>
      <c r="K79" s="227"/>
    </row>
    <row r="80" ht="13.5" customHeight="1">
      <c r="A80" t="s" s="231">
        <f>CONCATENATE(B80,C80)</f>
        <v>599</v>
      </c>
      <c r="B80" t="s" s="235">
        <v>193</v>
      </c>
      <c r="C80" t="s" s="271">
        <v>45</v>
      </c>
      <c r="D80" s="269">
        <v>36</v>
      </c>
      <c r="E80" s="227"/>
      <c r="F80" s="227"/>
      <c r="G80" s="227"/>
      <c r="H80" s="227"/>
      <c r="I80" s="227"/>
      <c r="J80" s="227"/>
      <c r="K80" s="227"/>
    </row>
    <row r="81" ht="13.5" customHeight="1">
      <c r="A81" t="s" s="231">
        <f>CONCATENATE(B81,C81)</f>
        <v>898</v>
      </c>
      <c r="B81" t="s" s="235">
        <v>92</v>
      </c>
      <c r="C81" t="s" s="271">
        <v>55</v>
      </c>
      <c r="D81" s="269">
        <v>30</v>
      </c>
      <c r="E81" s="227"/>
      <c r="F81" s="227"/>
      <c r="G81" s="227"/>
      <c r="H81" s="227"/>
      <c r="I81" s="227"/>
      <c r="J81" s="227"/>
      <c r="K81" s="227"/>
    </row>
    <row r="82" ht="13.5" customHeight="1">
      <c r="A82" t="s" s="231">
        <f>CONCATENATE(B82,C82)</f>
        <v>899</v>
      </c>
      <c r="B82" t="s" s="235">
        <v>92</v>
      </c>
      <c r="C82" t="s" s="271">
        <v>56</v>
      </c>
      <c r="D82" s="269">
        <v>35</v>
      </c>
      <c r="E82" s="227"/>
      <c r="F82" s="227"/>
      <c r="G82" s="227"/>
      <c r="H82" s="227"/>
      <c r="I82" s="227"/>
      <c r="J82" s="227"/>
      <c r="K82" s="227"/>
    </row>
    <row r="83" ht="13.5" customHeight="1">
      <c r="A83" t="s" s="231">
        <f>CONCATENATE(B83,C83)</f>
        <v>900</v>
      </c>
      <c r="B83" t="s" s="235">
        <v>92</v>
      </c>
      <c r="C83" t="s" s="271">
        <v>57</v>
      </c>
      <c r="D83" s="269">
        <v>36</v>
      </c>
      <c r="E83" s="227"/>
      <c r="F83" s="227"/>
      <c r="G83" s="227"/>
      <c r="H83" s="227"/>
      <c r="I83" s="227"/>
      <c r="J83" s="227"/>
      <c r="K83" s="227"/>
    </row>
    <row r="84" ht="13.5" customHeight="1">
      <c r="A84" t="s" s="231">
        <f>CONCATENATE(B84,C84)</f>
        <v>901</v>
      </c>
      <c r="B84" t="s" s="235">
        <v>92</v>
      </c>
      <c r="C84" t="s" s="271">
        <v>58</v>
      </c>
      <c r="D84" s="269">
        <v>38</v>
      </c>
      <c r="E84" s="227"/>
      <c r="F84" s="227"/>
      <c r="G84" s="227"/>
      <c r="H84" s="227"/>
      <c r="I84" s="227"/>
      <c r="J84" s="227"/>
      <c r="K84" s="227"/>
    </row>
    <row r="85" ht="13.5" customHeight="1">
      <c r="A85" t="s" s="231">
        <f>CONCATENATE(B85,C85)</f>
        <v>605</v>
      </c>
      <c r="B85" t="s" s="235">
        <v>92</v>
      </c>
      <c r="C85" t="s" s="271">
        <v>45</v>
      </c>
      <c r="D85" s="269">
        <v>38</v>
      </c>
      <c r="E85" s="227"/>
      <c r="F85" s="227"/>
      <c r="G85" s="227"/>
      <c r="H85" s="227"/>
      <c r="I85" s="227"/>
      <c r="J85" s="227"/>
      <c r="K85" s="227"/>
    </row>
    <row r="86" ht="13.5" customHeight="1">
      <c r="A86" t="s" s="231">
        <f>CONCATENATE(B86,C86)</f>
        <v>902</v>
      </c>
      <c r="B86" t="s" s="235">
        <v>94</v>
      </c>
      <c r="C86" t="s" s="271">
        <v>55</v>
      </c>
      <c r="D86" s="269">
        <v>30</v>
      </c>
      <c r="E86" s="227"/>
      <c r="F86" s="227"/>
      <c r="G86" s="227"/>
      <c r="H86" s="227"/>
      <c r="I86" s="227"/>
      <c r="J86" s="227"/>
      <c r="K86" s="227"/>
    </row>
    <row r="87" ht="13.5" customHeight="1">
      <c r="A87" t="s" s="231">
        <f>CONCATENATE(B87,C87)</f>
        <v>903</v>
      </c>
      <c r="B87" t="s" s="235">
        <v>94</v>
      </c>
      <c r="C87" t="s" s="271">
        <v>56</v>
      </c>
      <c r="D87" s="269">
        <v>35</v>
      </c>
      <c r="E87" s="227"/>
      <c r="F87" s="227"/>
      <c r="G87" s="227"/>
      <c r="H87" s="227"/>
      <c r="I87" s="227"/>
      <c r="J87" s="227"/>
      <c r="K87" s="227"/>
    </row>
    <row r="88" ht="13.5" customHeight="1">
      <c r="A88" t="s" s="231">
        <f>CONCATENATE(B88,C88)</f>
        <v>904</v>
      </c>
      <c r="B88" t="s" s="235">
        <v>94</v>
      </c>
      <c r="C88" t="s" s="271">
        <v>57</v>
      </c>
      <c r="D88" s="269">
        <v>36</v>
      </c>
      <c r="E88" s="227"/>
      <c r="F88" s="227"/>
      <c r="G88" s="227"/>
      <c r="H88" s="227"/>
      <c r="I88" s="227"/>
      <c r="J88" s="227"/>
      <c r="K88" s="227"/>
    </row>
    <row r="89" ht="13.5" customHeight="1">
      <c r="A89" t="s" s="231">
        <f>CONCATENATE(B89,C89)</f>
        <v>905</v>
      </c>
      <c r="B89" t="s" s="235">
        <v>94</v>
      </c>
      <c r="C89" t="s" s="271">
        <v>58</v>
      </c>
      <c r="D89" s="269">
        <v>38</v>
      </c>
      <c r="E89" s="227"/>
      <c r="F89" s="227"/>
      <c r="G89" s="227"/>
      <c r="H89" s="227"/>
      <c r="I89" s="227"/>
      <c r="J89" s="227"/>
      <c r="K89" s="227"/>
    </row>
    <row r="90" ht="13.5" customHeight="1">
      <c r="A90" t="s" s="231">
        <f>CONCATENATE(B90,C90)</f>
        <v>608</v>
      </c>
      <c r="B90" t="s" s="235">
        <v>94</v>
      </c>
      <c r="C90" t="s" s="271">
        <v>45</v>
      </c>
      <c r="D90" s="269">
        <v>38</v>
      </c>
      <c r="E90" s="227"/>
      <c r="F90" s="227"/>
      <c r="G90" s="227"/>
      <c r="H90" s="227"/>
      <c r="I90" s="227"/>
      <c r="J90" s="227"/>
      <c r="K90" s="227"/>
    </row>
    <row r="91" ht="13.5" customHeight="1">
      <c r="A91" t="s" s="231">
        <f>CONCATENATE(B91,C91)</f>
        <v>906</v>
      </c>
      <c r="B91" t="s" s="235">
        <v>91</v>
      </c>
      <c r="C91" t="s" s="271">
        <v>55</v>
      </c>
      <c r="D91" s="269">
        <v>30</v>
      </c>
      <c r="E91" s="227"/>
      <c r="F91" s="227"/>
      <c r="G91" s="227"/>
      <c r="H91" s="227"/>
      <c r="I91" s="227"/>
      <c r="J91" s="227"/>
      <c r="K91" s="227"/>
    </row>
    <row r="92" ht="13.5" customHeight="1">
      <c r="A92" t="s" s="231">
        <f>CONCATENATE(B92,C92)</f>
        <v>907</v>
      </c>
      <c r="B92" t="s" s="235">
        <v>91</v>
      </c>
      <c r="C92" t="s" s="271">
        <v>56</v>
      </c>
      <c r="D92" s="269">
        <v>35</v>
      </c>
      <c r="E92" s="227"/>
      <c r="F92" s="227"/>
      <c r="G92" s="227"/>
      <c r="H92" s="227"/>
      <c r="I92" s="227"/>
      <c r="J92" s="227"/>
      <c r="K92" s="227"/>
    </row>
    <row r="93" ht="13.5" customHeight="1">
      <c r="A93" t="s" s="231">
        <f>CONCATENATE(B93,C93)</f>
        <v>908</v>
      </c>
      <c r="B93" t="s" s="235">
        <v>91</v>
      </c>
      <c r="C93" t="s" s="271">
        <v>57</v>
      </c>
      <c r="D93" s="269">
        <v>36</v>
      </c>
      <c r="E93" s="227"/>
      <c r="F93" s="227"/>
      <c r="G93" s="227"/>
      <c r="H93" s="227"/>
      <c r="I93" s="227"/>
      <c r="J93" s="227"/>
      <c r="K93" s="227"/>
    </row>
    <row r="94" ht="13.5" customHeight="1">
      <c r="A94" t="s" s="231">
        <f>CONCATENATE(B94,C94)</f>
        <v>909</v>
      </c>
      <c r="B94" t="s" s="235">
        <v>91</v>
      </c>
      <c r="C94" t="s" s="271">
        <v>58</v>
      </c>
      <c r="D94" s="269">
        <v>38</v>
      </c>
      <c r="E94" s="227"/>
      <c r="F94" s="227"/>
      <c r="G94" s="227"/>
      <c r="H94" s="227"/>
      <c r="I94" s="227"/>
      <c r="J94" s="227"/>
      <c r="K94" s="227"/>
    </row>
    <row r="95" ht="13.5" customHeight="1">
      <c r="A95" t="s" s="231">
        <f>CONCATENATE(B95,C95)</f>
        <v>602</v>
      </c>
      <c r="B95" t="s" s="235">
        <v>91</v>
      </c>
      <c r="C95" t="s" s="271">
        <v>45</v>
      </c>
      <c r="D95" s="269">
        <v>38</v>
      </c>
      <c r="E95" s="227"/>
      <c r="F95" s="227"/>
      <c r="G95" s="227"/>
      <c r="H95" s="227"/>
      <c r="I95" s="227"/>
      <c r="J95" s="227"/>
      <c r="K95" s="227"/>
    </row>
    <row r="96" ht="13.5" customHeight="1">
      <c r="A96" t="s" s="231">
        <f>CONCATENATE(B96,C96)</f>
        <v>910</v>
      </c>
      <c r="B96" t="s" s="235">
        <v>96</v>
      </c>
      <c r="C96" t="s" s="271">
        <v>55</v>
      </c>
      <c r="D96" s="269">
        <v>30</v>
      </c>
      <c r="E96" s="227"/>
      <c r="F96" s="227"/>
      <c r="G96" s="227"/>
      <c r="H96" s="227"/>
      <c r="I96" s="227"/>
      <c r="J96" s="227"/>
      <c r="K96" s="227"/>
    </row>
    <row r="97" ht="13.5" customHeight="1">
      <c r="A97" t="s" s="231">
        <f>CONCATENATE(B97,C97)</f>
        <v>911</v>
      </c>
      <c r="B97" t="s" s="235">
        <v>96</v>
      </c>
      <c r="C97" t="s" s="271">
        <v>56</v>
      </c>
      <c r="D97" s="269">
        <v>35</v>
      </c>
      <c r="E97" s="227"/>
      <c r="F97" s="227"/>
      <c r="G97" s="227"/>
      <c r="H97" s="227"/>
      <c r="I97" s="227"/>
      <c r="J97" s="227"/>
      <c r="K97" s="227"/>
    </row>
    <row r="98" ht="13.5" customHeight="1">
      <c r="A98" t="s" s="231">
        <f>CONCATENATE(B98,C98)</f>
        <v>912</v>
      </c>
      <c r="B98" t="s" s="235">
        <v>96</v>
      </c>
      <c r="C98" t="s" s="271">
        <v>57</v>
      </c>
      <c r="D98" s="269">
        <v>34</v>
      </c>
      <c r="E98" s="227"/>
      <c r="F98" s="227"/>
      <c r="G98" s="227"/>
      <c r="H98" s="227"/>
      <c r="I98" s="227"/>
      <c r="J98" s="227"/>
      <c r="K98" s="227"/>
    </row>
    <row r="99" ht="13.5" customHeight="1">
      <c r="A99" t="s" s="231">
        <f>CONCATENATE(B99,C99)</f>
        <v>913</v>
      </c>
      <c r="B99" t="s" s="235">
        <v>96</v>
      </c>
      <c r="C99" t="s" s="271">
        <v>58</v>
      </c>
      <c r="D99" s="269">
        <v>37</v>
      </c>
      <c r="E99" s="227"/>
      <c r="F99" s="227"/>
      <c r="G99" s="227"/>
      <c r="H99" s="227"/>
      <c r="I99" s="227"/>
      <c r="J99" s="227"/>
      <c r="K99" s="227"/>
    </row>
    <row r="100" ht="13.5" customHeight="1">
      <c r="A100" t="s" s="231">
        <f>CONCATENATE(B100,C100)</f>
        <v>611</v>
      </c>
      <c r="B100" t="s" s="235">
        <v>96</v>
      </c>
      <c r="C100" t="s" s="271">
        <v>45</v>
      </c>
      <c r="D100" s="269">
        <v>37</v>
      </c>
      <c r="E100" s="227"/>
      <c r="F100" s="227"/>
      <c r="G100" s="227"/>
      <c r="H100" s="227"/>
      <c r="I100" s="227"/>
      <c r="J100" s="227"/>
      <c r="K100" s="227"/>
    </row>
    <row r="101" ht="13.5" customHeight="1">
      <c r="A101" t="s" s="231">
        <f>CONCATENATE(B101,C101)</f>
        <v>914</v>
      </c>
      <c r="B101" t="s" s="235">
        <v>108</v>
      </c>
      <c r="C101" t="s" s="271">
        <v>55</v>
      </c>
      <c r="D101" s="269">
        <v>34</v>
      </c>
      <c r="E101" s="227"/>
      <c r="F101" s="227"/>
      <c r="G101" s="227"/>
      <c r="H101" s="227"/>
      <c r="I101" s="227"/>
      <c r="J101" s="227"/>
      <c r="K101" s="227"/>
    </row>
    <row r="102" ht="13.5" customHeight="1">
      <c r="A102" t="s" s="231">
        <f>CONCATENATE(B102,C102)</f>
        <v>915</v>
      </c>
      <c r="B102" t="s" s="235">
        <v>108</v>
      </c>
      <c r="C102" t="s" s="271">
        <v>56</v>
      </c>
      <c r="D102" s="269">
        <v>36</v>
      </c>
      <c r="E102" s="227"/>
      <c r="F102" s="227"/>
      <c r="G102" s="227"/>
      <c r="H102" s="227"/>
      <c r="I102" s="227"/>
      <c r="J102" s="227"/>
      <c r="K102" s="227"/>
    </row>
    <row r="103" ht="13.5" customHeight="1">
      <c r="A103" t="s" s="231">
        <f>CONCATENATE(B103,C103)</f>
        <v>916</v>
      </c>
      <c r="B103" t="s" s="235">
        <v>108</v>
      </c>
      <c r="C103" t="s" s="271">
        <v>57</v>
      </c>
      <c r="D103" s="269">
        <v>35</v>
      </c>
      <c r="E103" s="227"/>
      <c r="F103" s="227"/>
      <c r="G103" s="227"/>
      <c r="H103" s="227"/>
      <c r="I103" s="227"/>
      <c r="J103" s="227"/>
      <c r="K103" s="227"/>
    </row>
    <row r="104" ht="13.5" customHeight="1">
      <c r="A104" t="s" s="231">
        <f>CONCATENATE(B104,C104)</f>
        <v>917</v>
      </c>
      <c r="B104" t="s" s="235">
        <v>108</v>
      </c>
      <c r="C104" t="s" s="271">
        <v>58</v>
      </c>
      <c r="D104" s="269">
        <v>38</v>
      </c>
      <c r="E104" s="227"/>
      <c r="F104" s="227"/>
      <c r="G104" s="227"/>
      <c r="H104" s="227"/>
      <c r="I104" s="227"/>
      <c r="J104" s="227"/>
      <c r="K104" s="227"/>
    </row>
    <row r="105" ht="13.5" customHeight="1">
      <c r="A105" t="s" s="231">
        <f>CONCATENATE(B105,C105)</f>
        <v>614</v>
      </c>
      <c r="B105" t="s" s="235">
        <v>108</v>
      </c>
      <c r="C105" t="s" s="271">
        <v>45</v>
      </c>
      <c r="D105" s="269">
        <v>38</v>
      </c>
      <c r="E105" s="227"/>
      <c r="F105" s="227"/>
      <c r="G105" s="227"/>
      <c r="H105" s="227"/>
      <c r="I105" s="227"/>
      <c r="J105" s="227"/>
      <c r="K105" s="227"/>
    </row>
    <row r="106" ht="13.5" customHeight="1">
      <c r="A106" t="s" s="231">
        <f>CONCATENATE(B106,C106)</f>
        <v>918</v>
      </c>
      <c r="B106" t="s" s="235">
        <v>201</v>
      </c>
      <c r="C106" t="s" s="271">
        <v>55</v>
      </c>
      <c r="D106" s="269">
        <v>34</v>
      </c>
      <c r="E106" s="227"/>
      <c r="F106" s="227"/>
      <c r="G106" s="227"/>
      <c r="H106" s="227"/>
      <c r="I106" s="227"/>
      <c r="J106" s="227"/>
      <c r="K106" s="227"/>
    </row>
    <row r="107" ht="13.5" customHeight="1">
      <c r="A107" t="s" s="231">
        <f>CONCATENATE(B107,C107)</f>
        <v>919</v>
      </c>
      <c r="B107" t="s" s="235">
        <v>201</v>
      </c>
      <c r="C107" t="s" s="271">
        <v>56</v>
      </c>
      <c r="D107" s="269">
        <v>36</v>
      </c>
      <c r="E107" s="227"/>
      <c r="F107" s="227"/>
      <c r="G107" s="227"/>
      <c r="H107" s="227"/>
      <c r="I107" s="227"/>
      <c r="J107" s="227"/>
      <c r="K107" s="227"/>
    </row>
    <row r="108" ht="13.5" customHeight="1">
      <c r="A108" t="s" s="231">
        <f>CONCATENATE(B108,C108)</f>
        <v>920</v>
      </c>
      <c r="B108" t="s" s="235">
        <v>201</v>
      </c>
      <c r="C108" t="s" s="271">
        <v>57</v>
      </c>
      <c r="D108" s="269">
        <v>35</v>
      </c>
      <c r="E108" s="227"/>
      <c r="F108" s="227"/>
      <c r="G108" s="227"/>
      <c r="H108" s="227"/>
      <c r="I108" s="227"/>
      <c r="J108" s="227"/>
      <c r="K108" s="227"/>
    </row>
    <row r="109" ht="13.5" customHeight="1">
      <c r="A109" t="s" s="231">
        <f>CONCATENATE(B109,C109)</f>
        <v>921</v>
      </c>
      <c r="B109" t="s" s="235">
        <v>201</v>
      </c>
      <c r="C109" t="s" s="271">
        <v>58</v>
      </c>
      <c r="D109" s="269">
        <v>38</v>
      </c>
      <c r="E109" s="227"/>
      <c r="F109" s="227"/>
      <c r="G109" s="227"/>
      <c r="H109" s="227"/>
      <c r="I109" s="227"/>
      <c r="J109" s="227"/>
      <c r="K109" s="227"/>
    </row>
    <row r="110" ht="13.5" customHeight="1">
      <c r="A110" t="s" s="231">
        <f>CONCATENATE(B110,C110)</f>
        <v>620</v>
      </c>
      <c r="B110" t="s" s="235">
        <v>201</v>
      </c>
      <c r="C110" t="s" s="271">
        <v>45</v>
      </c>
      <c r="D110" s="269">
        <v>38</v>
      </c>
      <c r="E110" s="227"/>
      <c r="F110" s="227"/>
      <c r="G110" s="227"/>
      <c r="H110" s="227"/>
      <c r="I110" s="227"/>
      <c r="J110" s="227"/>
      <c r="K110" s="227"/>
    </row>
    <row r="111" ht="13.5" customHeight="1">
      <c r="A111" t="s" s="231">
        <f>CONCATENATE(B111,C111)</f>
        <v>922</v>
      </c>
      <c r="B111" t="s" s="235">
        <v>109</v>
      </c>
      <c r="C111" t="s" s="271">
        <v>55</v>
      </c>
      <c r="D111" s="269">
        <v>34</v>
      </c>
      <c r="E111" s="227"/>
      <c r="F111" s="227"/>
      <c r="G111" s="227"/>
      <c r="H111" s="227"/>
      <c r="I111" s="227"/>
      <c r="J111" s="227"/>
      <c r="K111" s="227"/>
    </row>
    <row r="112" ht="13.5" customHeight="1">
      <c r="A112" t="s" s="231">
        <f>CONCATENATE(B112,C112)</f>
        <v>923</v>
      </c>
      <c r="B112" t="s" s="235">
        <v>109</v>
      </c>
      <c r="C112" t="s" s="271">
        <v>56</v>
      </c>
      <c r="D112" s="269">
        <v>36</v>
      </c>
      <c r="E112" s="227"/>
      <c r="F112" s="227"/>
      <c r="G112" s="227"/>
      <c r="H112" s="227"/>
      <c r="I112" s="227"/>
      <c r="J112" s="227"/>
      <c r="K112" s="227"/>
    </row>
    <row r="113" ht="13.5" customHeight="1">
      <c r="A113" t="s" s="231">
        <f>CONCATENATE(B113,C113)</f>
        <v>924</v>
      </c>
      <c r="B113" t="s" s="235">
        <v>109</v>
      </c>
      <c r="C113" t="s" s="271">
        <v>57</v>
      </c>
      <c r="D113" s="269">
        <v>35</v>
      </c>
      <c r="E113" s="227"/>
      <c r="F113" s="227"/>
      <c r="G113" s="227"/>
      <c r="H113" s="227"/>
      <c r="I113" s="227"/>
      <c r="J113" s="227"/>
      <c r="K113" s="227"/>
    </row>
    <row r="114" ht="13.5" customHeight="1">
      <c r="A114" t="s" s="231">
        <f>CONCATENATE(B114,C114)</f>
        <v>925</v>
      </c>
      <c r="B114" t="s" s="235">
        <v>109</v>
      </c>
      <c r="C114" t="s" s="271">
        <v>58</v>
      </c>
      <c r="D114" s="269">
        <v>38</v>
      </c>
      <c r="E114" s="227"/>
      <c r="F114" s="227"/>
      <c r="G114" s="227"/>
      <c r="H114" s="227"/>
      <c r="I114" s="227"/>
      <c r="J114" s="227"/>
      <c r="K114" s="227"/>
    </row>
    <row r="115" ht="13.5" customHeight="1">
      <c r="A115" t="s" s="231">
        <f>CONCATENATE(B115,C115)</f>
        <v>617</v>
      </c>
      <c r="B115" t="s" s="235">
        <v>109</v>
      </c>
      <c r="C115" t="s" s="271">
        <v>45</v>
      </c>
      <c r="D115" s="269">
        <v>38</v>
      </c>
      <c r="E115" s="227"/>
      <c r="F115" s="227"/>
      <c r="G115" s="227"/>
      <c r="H115" s="227"/>
      <c r="I115" s="227"/>
      <c r="J115" s="227"/>
      <c r="K115" s="227"/>
    </row>
    <row r="116" ht="13.5" customHeight="1">
      <c r="A116" t="s" s="231">
        <f>CONCATENATE(B116,C116)</f>
        <v>926</v>
      </c>
      <c r="B116" t="s" s="235">
        <v>202</v>
      </c>
      <c r="C116" t="s" s="271">
        <v>55</v>
      </c>
      <c r="D116" s="269">
        <v>30</v>
      </c>
      <c r="E116" s="227"/>
      <c r="F116" s="227"/>
      <c r="G116" s="227"/>
      <c r="H116" s="227"/>
      <c r="I116" s="227"/>
      <c r="J116" s="227"/>
      <c r="K116" s="227"/>
    </row>
    <row r="117" ht="13.5" customHeight="1">
      <c r="A117" t="s" s="231">
        <f>CONCATENATE(B117,C117)</f>
        <v>927</v>
      </c>
      <c r="B117" t="s" s="235">
        <v>202</v>
      </c>
      <c r="C117" t="s" s="271">
        <v>56</v>
      </c>
      <c r="D117" s="269">
        <v>34</v>
      </c>
      <c r="E117" s="227"/>
      <c r="F117" s="227"/>
      <c r="G117" s="227"/>
      <c r="H117" s="227"/>
      <c r="I117" s="227"/>
      <c r="J117" s="227"/>
      <c r="K117" s="227"/>
    </row>
    <row r="118" ht="13.5" customHeight="1">
      <c r="A118" t="s" s="231">
        <f>CONCATENATE(B118,C118)</f>
        <v>928</v>
      </c>
      <c r="B118" t="s" s="235">
        <v>202</v>
      </c>
      <c r="C118" t="s" s="271">
        <v>57</v>
      </c>
      <c r="D118" s="269">
        <v>34</v>
      </c>
      <c r="E118" s="227"/>
      <c r="F118" s="227"/>
      <c r="G118" s="227"/>
      <c r="H118" s="227"/>
      <c r="I118" s="227"/>
      <c r="J118" s="227"/>
      <c r="K118" s="227"/>
    </row>
    <row r="119" ht="13.5" customHeight="1">
      <c r="A119" t="s" s="231">
        <f>CONCATENATE(B119,C119)</f>
        <v>929</v>
      </c>
      <c r="B119" t="s" s="235">
        <v>202</v>
      </c>
      <c r="C119" t="s" s="271">
        <v>58</v>
      </c>
      <c r="D119" s="269">
        <v>36</v>
      </c>
      <c r="E119" s="227"/>
      <c r="F119" s="227"/>
      <c r="G119" s="227"/>
      <c r="H119" s="227"/>
      <c r="I119" s="227"/>
      <c r="J119" s="227"/>
      <c r="K119" s="227"/>
    </row>
    <row r="120" ht="13.5" customHeight="1">
      <c r="A120" t="s" s="231">
        <f>CONCATENATE(B120,C120)</f>
        <v>623</v>
      </c>
      <c r="B120" t="s" s="235">
        <v>202</v>
      </c>
      <c r="C120" t="s" s="271">
        <v>45</v>
      </c>
      <c r="D120" s="269">
        <v>36</v>
      </c>
      <c r="E120" s="227"/>
      <c r="F120" s="227"/>
      <c r="G120" s="227"/>
      <c r="H120" s="227"/>
      <c r="I120" s="227"/>
      <c r="J120" s="227"/>
      <c r="K120" s="227"/>
    </row>
    <row r="121" ht="13.5" customHeight="1">
      <c r="A121" t="s" s="231">
        <f>CONCATENATE(B121,C121)</f>
        <v>930</v>
      </c>
      <c r="B121" t="s" s="235">
        <v>110</v>
      </c>
      <c r="C121" t="s" s="271">
        <v>55</v>
      </c>
      <c r="D121" s="269">
        <v>34</v>
      </c>
      <c r="E121" s="227"/>
      <c r="F121" s="227"/>
      <c r="G121" s="227"/>
      <c r="H121" s="227"/>
      <c r="I121" s="227"/>
      <c r="J121" s="227"/>
      <c r="K121" s="227"/>
    </row>
    <row r="122" ht="13.5" customHeight="1">
      <c r="A122" t="s" s="231">
        <f>CONCATENATE(B122,C122)</f>
        <v>931</v>
      </c>
      <c r="B122" t="s" s="235">
        <v>110</v>
      </c>
      <c r="C122" t="s" s="271">
        <v>56</v>
      </c>
      <c r="D122" s="269">
        <v>36</v>
      </c>
      <c r="E122" s="227"/>
      <c r="F122" s="227"/>
      <c r="G122" s="227"/>
      <c r="H122" s="227"/>
      <c r="I122" s="227"/>
      <c r="J122" s="227"/>
      <c r="K122" s="227"/>
    </row>
    <row r="123" ht="13.5" customHeight="1">
      <c r="A123" t="s" s="231">
        <f>CONCATENATE(B123,C123)</f>
        <v>932</v>
      </c>
      <c r="B123" t="s" s="235">
        <v>110</v>
      </c>
      <c r="C123" t="s" s="271">
        <v>57</v>
      </c>
      <c r="D123" s="269">
        <v>36</v>
      </c>
      <c r="E123" s="227"/>
      <c r="F123" s="227"/>
      <c r="G123" s="227"/>
      <c r="H123" s="227"/>
      <c r="I123" s="227"/>
      <c r="J123" s="227"/>
      <c r="K123" s="227"/>
    </row>
    <row r="124" ht="13.5" customHeight="1">
      <c r="A124" t="s" s="231">
        <f>CONCATENATE(B124,C124)</f>
        <v>933</v>
      </c>
      <c r="B124" t="s" s="235">
        <v>110</v>
      </c>
      <c r="C124" t="s" s="271">
        <v>58</v>
      </c>
      <c r="D124" s="269">
        <v>38</v>
      </c>
      <c r="E124" s="227"/>
      <c r="F124" s="227"/>
      <c r="G124" s="227"/>
      <c r="H124" s="227"/>
      <c r="I124" s="227"/>
      <c r="J124" s="227"/>
      <c r="K124" s="227"/>
    </row>
    <row r="125" ht="13.5" customHeight="1">
      <c r="A125" t="s" s="231">
        <f>CONCATENATE(B125,C125)</f>
        <v>626</v>
      </c>
      <c r="B125" t="s" s="235">
        <v>110</v>
      </c>
      <c r="C125" t="s" s="271">
        <v>45</v>
      </c>
      <c r="D125" s="269">
        <v>38</v>
      </c>
      <c r="E125" s="227"/>
      <c r="F125" s="227"/>
      <c r="G125" s="227"/>
      <c r="H125" s="227"/>
      <c r="I125" s="227"/>
      <c r="J125" s="227"/>
      <c r="K125" s="227"/>
    </row>
    <row r="126" ht="13.5" customHeight="1">
      <c r="A126" t="s" s="231">
        <f>CONCATENATE(B126,C126)</f>
        <v>934</v>
      </c>
      <c r="B126" t="s" s="235">
        <v>112</v>
      </c>
      <c r="C126" t="s" s="271">
        <v>55</v>
      </c>
      <c r="D126" s="269">
        <v>30</v>
      </c>
      <c r="E126" s="227"/>
      <c r="F126" s="227"/>
      <c r="G126" s="227"/>
      <c r="H126" s="227"/>
      <c r="I126" s="227"/>
      <c r="J126" s="227"/>
      <c r="K126" s="227"/>
    </row>
    <row r="127" ht="13.5" customHeight="1">
      <c r="A127" t="s" s="231">
        <f>CONCATENATE(B127,C127)</f>
        <v>935</v>
      </c>
      <c r="B127" t="s" s="235">
        <v>112</v>
      </c>
      <c r="C127" t="s" s="271">
        <v>56</v>
      </c>
      <c r="D127" s="269">
        <v>35</v>
      </c>
      <c r="E127" s="227"/>
      <c r="F127" s="227"/>
      <c r="G127" s="227"/>
      <c r="H127" s="227"/>
      <c r="I127" s="227"/>
      <c r="J127" s="227"/>
      <c r="K127" s="227"/>
    </row>
    <row r="128" ht="13.5" customHeight="1">
      <c r="A128" t="s" s="231">
        <f>CONCATENATE(B128,C128)</f>
        <v>936</v>
      </c>
      <c r="B128" t="s" s="235">
        <v>112</v>
      </c>
      <c r="C128" t="s" s="271">
        <v>57</v>
      </c>
      <c r="D128" s="269">
        <v>38</v>
      </c>
      <c r="E128" s="227"/>
      <c r="F128" s="227"/>
      <c r="G128" s="227"/>
      <c r="H128" s="227"/>
      <c r="I128" s="227"/>
      <c r="J128" s="227"/>
      <c r="K128" s="227"/>
    </row>
    <row r="129" ht="13.5" customHeight="1">
      <c r="A129" t="s" s="231">
        <f>CONCATENATE(B129,C129)</f>
        <v>937</v>
      </c>
      <c r="B129" t="s" s="235">
        <v>112</v>
      </c>
      <c r="C129" t="s" s="271">
        <v>58</v>
      </c>
      <c r="D129" s="269">
        <v>38</v>
      </c>
      <c r="E129" s="227"/>
      <c r="F129" s="227"/>
      <c r="G129" s="227"/>
      <c r="H129" s="227"/>
      <c r="I129" s="227"/>
      <c r="J129" s="227"/>
      <c r="K129" s="227"/>
    </row>
    <row r="130" ht="13.5" customHeight="1">
      <c r="A130" t="s" s="231">
        <f>CONCATENATE(B130,C130)</f>
        <v>632</v>
      </c>
      <c r="B130" t="s" s="235">
        <v>112</v>
      </c>
      <c r="C130" t="s" s="271">
        <v>45</v>
      </c>
      <c r="D130" s="269">
        <v>38</v>
      </c>
      <c r="E130" s="227"/>
      <c r="F130" s="227"/>
      <c r="G130" s="227"/>
      <c r="H130" s="227"/>
      <c r="I130" s="227"/>
      <c r="J130" s="227"/>
      <c r="K130" s="227"/>
    </row>
    <row r="131" ht="13.5" customHeight="1">
      <c r="A131" t="s" s="231">
        <f>CONCATENATE(B131,C131)</f>
        <v>938</v>
      </c>
      <c r="B131" t="s" s="235">
        <v>111</v>
      </c>
      <c r="C131" t="s" s="271">
        <v>55</v>
      </c>
      <c r="D131" s="269">
        <v>30</v>
      </c>
      <c r="E131" s="227"/>
      <c r="F131" s="227"/>
      <c r="G131" s="227"/>
      <c r="H131" s="227"/>
      <c r="I131" s="227"/>
      <c r="J131" s="227"/>
      <c r="K131" s="227"/>
    </row>
    <row r="132" ht="13.5" customHeight="1">
      <c r="A132" t="s" s="231">
        <f>CONCATENATE(B132,C132)</f>
        <v>939</v>
      </c>
      <c r="B132" t="s" s="235">
        <v>111</v>
      </c>
      <c r="C132" t="s" s="271">
        <v>56</v>
      </c>
      <c r="D132" s="269">
        <v>35</v>
      </c>
      <c r="E132" s="227"/>
      <c r="F132" s="227"/>
      <c r="G132" s="227"/>
      <c r="H132" s="227"/>
      <c r="I132" s="227"/>
      <c r="J132" s="227"/>
      <c r="K132" s="227"/>
    </row>
    <row r="133" ht="13.5" customHeight="1">
      <c r="A133" t="s" s="231">
        <f>CONCATENATE(B133,C133)</f>
        <v>940</v>
      </c>
      <c r="B133" t="s" s="235">
        <v>111</v>
      </c>
      <c r="C133" t="s" s="271">
        <v>57</v>
      </c>
      <c r="D133" s="269">
        <v>38</v>
      </c>
      <c r="E133" s="227"/>
      <c r="F133" s="227"/>
      <c r="G133" s="227"/>
      <c r="H133" s="227"/>
      <c r="I133" s="227"/>
      <c r="J133" s="227"/>
      <c r="K133" s="227"/>
    </row>
    <row r="134" ht="13.5" customHeight="1">
      <c r="A134" t="s" s="231">
        <f>CONCATENATE(B134,C134)</f>
        <v>941</v>
      </c>
      <c r="B134" t="s" s="235">
        <v>111</v>
      </c>
      <c r="C134" t="s" s="271">
        <v>58</v>
      </c>
      <c r="D134" s="269">
        <v>38</v>
      </c>
      <c r="E134" s="227"/>
      <c r="F134" s="227"/>
      <c r="G134" s="227"/>
      <c r="H134" s="227"/>
      <c r="I134" s="227"/>
      <c r="J134" s="227"/>
      <c r="K134" s="227"/>
    </row>
    <row r="135" ht="13.5" customHeight="1">
      <c r="A135" t="s" s="231">
        <f>CONCATENATE(B135,C135)</f>
        <v>629</v>
      </c>
      <c r="B135" t="s" s="235">
        <v>111</v>
      </c>
      <c r="C135" t="s" s="271">
        <v>45</v>
      </c>
      <c r="D135" s="269">
        <v>38</v>
      </c>
      <c r="E135" s="227"/>
      <c r="F135" s="227"/>
      <c r="G135" s="227"/>
      <c r="H135" s="227"/>
      <c r="I135" s="227"/>
      <c r="J135" s="227"/>
      <c r="K135" s="227"/>
    </row>
    <row r="136" ht="13.5" customHeight="1">
      <c r="A136" t="s" s="231">
        <f>CONCATENATE(B136,C136)</f>
        <v>942</v>
      </c>
      <c r="B136" t="s" s="235">
        <v>113</v>
      </c>
      <c r="C136" t="s" s="271">
        <v>55</v>
      </c>
      <c r="D136" s="269">
        <v>34</v>
      </c>
      <c r="E136" s="227"/>
      <c r="F136" s="227"/>
      <c r="G136" s="227"/>
      <c r="H136" s="227"/>
      <c r="I136" s="227"/>
      <c r="J136" s="227"/>
      <c r="K136" s="227"/>
    </row>
    <row r="137" ht="13.5" customHeight="1">
      <c r="A137" t="s" s="231">
        <f>CONCATENATE(B137,C137)</f>
        <v>943</v>
      </c>
      <c r="B137" t="s" s="235">
        <v>113</v>
      </c>
      <c r="C137" t="s" s="271">
        <v>56</v>
      </c>
      <c r="D137" s="269">
        <v>34</v>
      </c>
      <c r="E137" s="227"/>
      <c r="F137" s="227"/>
      <c r="G137" s="227"/>
      <c r="H137" s="227"/>
      <c r="I137" s="227"/>
      <c r="J137" s="227"/>
      <c r="K137" s="227"/>
    </row>
    <row r="138" ht="13.5" customHeight="1">
      <c r="A138" t="s" s="231">
        <f>CONCATENATE(B138,C138)</f>
        <v>944</v>
      </c>
      <c r="B138" t="s" s="235">
        <v>113</v>
      </c>
      <c r="C138" t="s" s="271">
        <v>57</v>
      </c>
      <c r="D138" s="269">
        <v>36</v>
      </c>
      <c r="E138" s="227"/>
      <c r="F138" s="227"/>
      <c r="G138" s="227"/>
      <c r="H138" s="227"/>
      <c r="I138" s="227"/>
      <c r="J138" s="227"/>
      <c r="K138" s="227"/>
    </row>
    <row r="139" ht="13.5" customHeight="1">
      <c r="A139" t="s" s="231">
        <f>CONCATENATE(B139,C139)</f>
        <v>945</v>
      </c>
      <c r="B139" t="s" s="235">
        <v>113</v>
      </c>
      <c r="C139" t="s" s="271">
        <v>58</v>
      </c>
      <c r="D139" s="269">
        <v>38</v>
      </c>
      <c r="E139" s="227"/>
      <c r="F139" s="227"/>
      <c r="G139" s="227"/>
      <c r="H139" s="227"/>
      <c r="I139" s="227"/>
      <c r="J139" s="227"/>
      <c r="K139" s="227"/>
    </row>
    <row r="140" ht="13.5" customHeight="1">
      <c r="A140" t="s" s="231">
        <f>CONCATENATE(B140,C140)</f>
        <v>635</v>
      </c>
      <c r="B140" t="s" s="235">
        <v>113</v>
      </c>
      <c r="C140" t="s" s="271">
        <v>45</v>
      </c>
      <c r="D140" s="269">
        <v>38</v>
      </c>
      <c r="E140" s="227"/>
      <c r="F140" s="227"/>
      <c r="G140" s="227"/>
      <c r="H140" s="227"/>
      <c r="I140" s="227"/>
      <c r="J140" s="227"/>
      <c r="K140" s="227"/>
    </row>
    <row r="141" ht="13.5" customHeight="1">
      <c r="A141" t="s" s="231">
        <f>CONCATENATE(B141,C141)</f>
        <v>946</v>
      </c>
      <c r="B141" t="s" s="235">
        <v>114</v>
      </c>
      <c r="C141" t="s" s="271">
        <v>55</v>
      </c>
      <c r="D141" s="269">
        <v>30</v>
      </c>
      <c r="E141" s="227"/>
      <c r="F141" s="227"/>
      <c r="G141" s="227"/>
      <c r="H141" s="227"/>
      <c r="I141" s="227"/>
      <c r="J141" s="227"/>
      <c r="K141" s="227"/>
    </row>
    <row r="142" ht="13.5" customHeight="1">
      <c r="A142" t="s" s="231">
        <f>CONCATENATE(B142,C142)</f>
        <v>947</v>
      </c>
      <c r="B142" t="s" s="235">
        <v>114</v>
      </c>
      <c r="C142" t="s" s="271">
        <v>56</v>
      </c>
      <c r="D142" s="269">
        <v>34</v>
      </c>
      <c r="E142" s="227"/>
      <c r="F142" s="227"/>
      <c r="G142" s="227"/>
      <c r="H142" s="227"/>
      <c r="I142" s="227"/>
      <c r="J142" s="227"/>
      <c r="K142" s="227"/>
    </row>
    <row r="143" ht="13.5" customHeight="1">
      <c r="A143" t="s" s="231">
        <f>CONCATENATE(B143,C143)</f>
        <v>948</v>
      </c>
      <c r="B143" t="s" s="235">
        <v>114</v>
      </c>
      <c r="C143" t="s" s="271">
        <v>57</v>
      </c>
      <c r="D143" s="269">
        <v>36</v>
      </c>
      <c r="E143" s="227"/>
      <c r="F143" s="227"/>
      <c r="G143" s="227"/>
      <c r="H143" s="227"/>
      <c r="I143" s="227"/>
      <c r="J143" s="227"/>
      <c r="K143" s="227"/>
    </row>
    <row r="144" ht="13.5" customHeight="1">
      <c r="A144" t="s" s="231">
        <f>CONCATENATE(B144,C144)</f>
        <v>949</v>
      </c>
      <c r="B144" t="s" s="235">
        <v>114</v>
      </c>
      <c r="C144" t="s" s="271">
        <v>58</v>
      </c>
      <c r="D144" s="269">
        <v>38</v>
      </c>
      <c r="E144" s="227"/>
      <c r="F144" s="227"/>
      <c r="G144" s="227"/>
      <c r="H144" s="227"/>
      <c r="I144" s="227"/>
      <c r="J144" s="227"/>
      <c r="K144" s="227"/>
    </row>
    <row r="145" ht="13.5" customHeight="1">
      <c r="A145" t="s" s="231">
        <f>CONCATENATE(B145,C145)</f>
        <v>638</v>
      </c>
      <c r="B145" t="s" s="235">
        <v>114</v>
      </c>
      <c r="C145" t="s" s="271">
        <v>45</v>
      </c>
      <c r="D145" s="269">
        <v>38</v>
      </c>
      <c r="E145" s="227"/>
      <c r="F145" s="227"/>
      <c r="G145" s="227"/>
      <c r="H145" s="227"/>
      <c r="I145" s="227"/>
      <c r="J145" s="227"/>
      <c r="K145" s="227"/>
    </row>
    <row r="146" ht="13.5" customHeight="1">
      <c r="A146" t="s" s="231">
        <f>CONCATENATE(B146,C146)</f>
        <v>950</v>
      </c>
      <c r="B146" t="s" s="235">
        <v>117</v>
      </c>
      <c r="C146" t="s" s="271">
        <v>55</v>
      </c>
      <c r="D146" s="269">
        <v>30</v>
      </c>
      <c r="E146" s="227"/>
      <c r="F146" s="227"/>
      <c r="G146" s="227"/>
      <c r="H146" s="227"/>
      <c r="I146" s="227"/>
      <c r="J146" s="227"/>
      <c r="K146" s="227"/>
    </row>
    <row r="147" ht="13.5" customHeight="1">
      <c r="A147" t="s" s="231">
        <f>CONCATENATE(B147,C147)</f>
        <v>951</v>
      </c>
      <c r="B147" t="s" s="235">
        <v>117</v>
      </c>
      <c r="C147" t="s" s="271">
        <v>56</v>
      </c>
      <c r="D147" s="269">
        <v>34</v>
      </c>
      <c r="E147" s="227"/>
      <c r="F147" s="227"/>
      <c r="G147" s="227"/>
      <c r="H147" s="227"/>
      <c r="I147" s="227"/>
      <c r="J147" s="227"/>
      <c r="K147" s="227"/>
    </row>
    <row r="148" ht="13.5" customHeight="1">
      <c r="A148" t="s" s="231">
        <f>CONCATENATE(B148,C148)</f>
        <v>952</v>
      </c>
      <c r="B148" t="s" s="235">
        <v>117</v>
      </c>
      <c r="C148" t="s" s="271">
        <v>57</v>
      </c>
      <c r="D148" s="269">
        <v>36</v>
      </c>
      <c r="E148" s="227"/>
      <c r="F148" s="227"/>
      <c r="G148" s="227"/>
      <c r="H148" s="227"/>
      <c r="I148" s="227"/>
      <c r="J148" s="227"/>
      <c r="K148" s="227"/>
    </row>
    <row r="149" ht="13.5" customHeight="1">
      <c r="A149" t="s" s="231">
        <f>CONCATENATE(B149,C149)</f>
        <v>953</v>
      </c>
      <c r="B149" t="s" s="235">
        <v>117</v>
      </c>
      <c r="C149" t="s" s="271">
        <v>58</v>
      </c>
      <c r="D149" s="269">
        <v>38</v>
      </c>
      <c r="E149" s="227"/>
      <c r="F149" s="227"/>
      <c r="G149" s="227"/>
      <c r="H149" s="227"/>
      <c r="I149" s="227"/>
      <c r="J149" s="227"/>
      <c r="K149" s="227"/>
    </row>
    <row r="150" ht="13.5" customHeight="1">
      <c r="A150" t="s" s="231">
        <f>CONCATENATE(B150,C150)</f>
        <v>644</v>
      </c>
      <c r="B150" t="s" s="235">
        <v>117</v>
      </c>
      <c r="C150" t="s" s="271">
        <v>45</v>
      </c>
      <c r="D150" s="269">
        <v>38</v>
      </c>
      <c r="E150" s="227"/>
      <c r="F150" s="227"/>
      <c r="G150" s="227"/>
      <c r="H150" s="227"/>
      <c r="I150" s="227"/>
      <c r="J150" s="227"/>
      <c r="K150" s="227"/>
    </row>
    <row r="151" ht="13.5" customHeight="1">
      <c r="A151" t="s" s="231">
        <f>CONCATENATE(B151,C151)</f>
        <v>954</v>
      </c>
      <c r="B151" t="s" s="235">
        <v>115</v>
      </c>
      <c r="C151" t="s" s="271">
        <v>55</v>
      </c>
      <c r="D151" s="269">
        <v>30</v>
      </c>
      <c r="E151" s="227"/>
      <c r="F151" s="227"/>
      <c r="G151" s="227"/>
      <c r="H151" s="227"/>
      <c r="I151" s="227"/>
      <c r="J151" s="227"/>
      <c r="K151" s="227"/>
    </row>
    <row r="152" ht="13.5" customHeight="1">
      <c r="A152" t="s" s="231">
        <f>CONCATENATE(B152,C152)</f>
        <v>955</v>
      </c>
      <c r="B152" t="s" s="235">
        <v>115</v>
      </c>
      <c r="C152" t="s" s="271">
        <v>56</v>
      </c>
      <c r="D152" s="269">
        <v>34</v>
      </c>
      <c r="E152" s="227"/>
      <c r="F152" s="227"/>
      <c r="G152" s="227"/>
      <c r="H152" s="227"/>
      <c r="I152" s="227"/>
      <c r="J152" s="227"/>
      <c r="K152" s="227"/>
    </row>
    <row r="153" ht="13.5" customHeight="1">
      <c r="A153" t="s" s="231">
        <f>CONCATENATE(B153,C153)</f>
        <v>956</v>
      </c>
      <c r="B153" t="s" s="235">
        <v>115</v>
      </c>
      <c r="C153" t="s" s="271">
        <v>57</v>
      </c>
      <c r="D153" s="269">
        <v>36</v>
      </c>
      <c r="E153" s="227"/>
      <c r="F153" s="227"/>
      <c r="G153" s="227"/>
      <c r="H153" s="227"/>
      <c r="I153" s="227"/>
      <c r="J153" s="227"/>
      <c r="K153" s="227"/>
    </row>
    <row r="154" ht="13.5" customHeight="1">
      <c r="A154" t="s" s="231">
        <f>CONCATENATE(B154,C154)</f>
        <v>957</v>
      </c>
      <c r="B154" t="s" s="235">
        <v>115</v>
      </c>
      <c r="C154" t="s" s="271">
        <v>58</v>
      </c>
      <c r="D154" s="269">
        <v>38</v>
      </c>
      <c r="E154" s="227"/>
      <c r="F154" s="227"/>
      <c r="G154" s="227"/>
      <c r="H154" s="227"/>
      <c r="I154" s="227"/>
      <c r="J154" s="227"/>
      <c r="K154" s="227"/>
    </row>
    <row r="155" ht="13.5" customHeight="1">
      <c r="A155" t="s" s="231">
        <f>CONCATENATE(B155,C155)</f>
        <v>641</v>
      </c>
      <c r="B155" t="s" s="235">
        <v>115</v>
      </c>
      <c r="C155" t="s" s="271">
        <v>45</v>
      </c>
      <c r="D155" s="269">
        <v>38</v>
      </c>
      <c r="E155" s="227"/>
      <c r="F155" s="227"/>
      <c r="G155" s="227"/>
      <c r="H155" s="227"/>
      <c r="I155" s="227"/>
      <c r="J155" s="227"/>
      <c r="K155" s="227"/>
    </row>
    <row r="156" ht="13.5" customHeight="1">
      <c r="A156" t="s" s="231">
        <f>CONCATENATE(B156,C156)</f>
        <v>958</v>
      </c>
      <c r="B156" t="s" s="235">
        <v>121</v>
      </c>
      <c r="C156" t="s" s="271">
        <v>55</v>
      </c>
      <c r="D156" s="269">
        <v>34</v>
      </c>
      <c r="E156" s="227"/>
      <c r="F156" s="227"/>
      <c r="G156" s="227"/>
      <c r="H156" s="227"/>
      <c r="I156" s="227"/>
      <c r="J156" s="227"/>
      <c r="K156" s="227"/>
    </row>
    <row r="157" ht="13.5" customHeight="1">
      <c r="A157" t="s" s="231">
        <f>CONCATENATE(B157,C157)</f>
        <v>959</v>
      </c>
      <c r="B157" t="s" s="235">
        <v>121</v>
      </c>
      <c r="C157" t="s" s="271">
        <v>56</v>
      </c>
      <c r="D157" s="269">
        <v>34</v>
      </c>
      <c r="E157" s="227"/>
      <c r="F157" s="227"/>
      <c r="G157" s="227"/>
      <c r="H157" s="227"/>
      <c r="I157" s="227"/>
      <c r="J157" s="227"/>
      <c r="K157" s="227"/>
    </row>
    <row r="158" ht="13.5" customHeight="1">
      <c r="A158" t="s" s="231">
        <f>CONCATENATE(B158,C158)</f>
        <v>960</v>
      </c>
      <c r="B158" t="s" s="235">
        <v>121</v>
      </c>
      <c r="C158" t="s" s="271">
        <v>57</v>
      </c>
      <c r="D158" s="269">
        <v>36</v>
      </c>
      <c r="E158" s="227"/>
      <c r="F158" s="227"/>
      <c r="G158" s="227"/>
      <c r="H158" s="227"/>
      <c r="I158" s="227"/>
      <c r="J158" s="227"/>
      <c r="K158" s="227"/>
    </row>
    <row r="159" ht="13.5" customHeight="1">
      <c r="A159" t="s" s="231">
        <f>CONCATENATE(B159,C159)</f>
        <v>961</v>
      </c>
      <c r="B159" t="s" s="235">
        <v>121</v>
      </c>
      <c r="C159" t="s" s="271">
        <v>58</v>
      </c>
      <c r="D159" s="269">
        <v>36</v>
      </c>
      <c r="E159" s="227"/>
      <c r="F159" s="227"/>
      <c r="G159" s="227"/>
      <c r="H159" s="227"/>
      <c r="I159" s="227"/>
      <c r="J159" s="227"/>
      <c r="K159" s="227"/>
    </row>
    <row r="160" ht="13.5" customHeight="1">
      <c r="A160" t="s" s="231">
        <f>CONCATENATE(B160,C160)</f>
        <v>647</v>
      </c>
      <c r="B160" t="s" s="235">
        <v>121</v>
      </c>
      <c r="C160" t="s" s="271">
        <v>45</v>
      </c>
      <c r="D160" s="269">
        <v>38</v>
      </c>
      <c r="E160" s="227"/>
      <c r="F160" s="227"/>
      <c r="G160" s="227"/>
      <c r="H160" s="227"/>
      <c r="I160" s="227"/>
      <c r="J160" s="227"/>
      <c r="K160" s="227"/>
    </row>
    <row r="161" ht="13.5" customHeight="1">
      <c r="A161" t="s" s="231">
        <f>CONCATENATE(B161,C161)</f>
        <v>962</v>
      </c>
      <c r="B161" t="s" s="235">
        <v>120</v>
      </c>
      <c r="C161" t="s" s="271">
        <v>55</v>
      </c>
      <c r="D161" s="269">
        <v>34</v>
      </c>
      <c r="E161" s="227"/>
      <c r="F161" s="227"/>
      <c r="G161" s="227"/>
      <c r="H161" s="227"/>
      <c r="I161" s="227"/>
      <c r="J161" s="227"/>
      <c r="K161" s="227"/>
    </row>
    <row r="162" ht="13.5" customHeight="1">
      <c r="A162" t="s" s="231">
        <f>CONCATENATE(B162,C162)</f>
        <v>963</v>
      </c>
      <c r="B162" t="s" s="235">
        <v>120</v>
      </c>
      <c r="C162" t="s" s="271">
        <v>56</v>
      </c>
      <c r="D162" s="269">
        <v>34</v>
      </c>
      <c r="E162" s="227"/>
      <c r="F162" s="227"/>
      <c r="G162" s="227"/>
      <c r="H162" s="227"/>
      <c r="I162" s="227"/>
      <c r="J162" s="227"/>
      <c r="K162" s="227"/>
    </row>
    <row r="163" ht="13.5" customHeight="1">
      <c r="A163" t="s" s="231">
        <f>CONCATENATE(B163,C163)</f>
        <v>964</v>
      </c>
      <c r="B163" t="s" s="235">
        <v>120</v>
      </c>
      <c r="C163" t="s" s="271">
        <v>57</v>
      </c>
      <c r="D163" s="269">
        <v>36</v>
      </c>
      <c r="E163" s="227"/>
      <c r="F163" s="227"/>
      <c r="G163" s="227"/>
      <c r="H163" s="227"/>
      <c r="I163" s="227"/>
      <c r="J163" s="227"/>
      <c r="K163" s="227"/>
    </row>
    <row r="164" ht="13.5" customHeight="1">
      <c r="A164" t="s" s="231">
        <f>CONCATENATE(B164,C164)</f>
        <v>965</v>
      </c>
      <c r="B164" t="s" s="235">
        <v>120</v>
      </c>
      <c r="C164" t="s" s="271">
        <v>58</v>
      </c>
      <c r="D164" s="269">
        <v>36</v>
      </c>
      <c r="E164" s="227"/>
      <c r="F164" s="227"/>
      <c r="G164" s="227"/>
      <c r="H164" s="227"/>
      <c r="I164" s="227"/>
      <c r="J164" s="227"/>
      <c r="K164" s="227"/>
    </row>
    <row r="165" ht="13.5" customHeight="1">
      <c r="A165" t="s" s="231">
        <f>CONCATENATE(B165,C165)</f>
        <v>653</v>
      </c>
      <c r="B165" t="s" s="235">
        <v>120</v>
      </c>
      <c r="C165" t="s" s="271">
        <v>45</v>
      </c>
      <c r="D165" s="269">
        <v>38</v>
      </c>
      <c r="E165" s="227"/>
      <c r="F165" s="227"/>
      <c r="G165" s="227"/>
      <c r="H165" s="227"/>
      <c r="I165" s="227"/>
      <c r="J165" s="227"/>
      <c r="K165" s="227"/>
    </row>
    <row r="166" ht="13.5" customHeight="1">
      <c r="A166" t="s" s="231">
        <f>CONCATENATE(B166,C166)</f>
        <v>966</v>
      </c>
      <c r="B166" t="s" s="235">
        <v>118</v>
      </c>
      <c r="C166" t="s" s="271">
        <v>55</v>
      </c>
      <c r="D166" s="269">
        <v>34</v>
      </c>
      <c r="E166" s="227"/>
      <c r="F166" s="227"/>
      <c r="G166" s="227"/>
      <c r="H166" s="227"/>
      <c r="I166" s="227"/>
      <c r="J166" s="227"/>
      <c r="K166" s="227"/>
    </row>
    <row r="167" ht="13.5" customHeight="1">
      <c r="A167" t="s" s="231">
        <f>CONCATENATE(B167,C167)</f>
        <v>967</v>
      </c>
      <c r="B167" t="s" s="235">
        <v>118</v>
      </c>
      <c r="C167" t="s" s="271">
        <v>56</v>
      </c>
      <c r="D167" s="269">
        <v>34</v>
      </c>
      <c r="E167" s="227"/>
      <c r="F167" s="227"/>
      <c r="G167" s="227"/>
      <c r="H167" s="227"/>
      <c r="I167" s="227"/>
      <c r="J167" s="227"/>
      <c r="K167" s="227"/>
    </row>
    <row r="168" ht="13.5" customHeight="1">
      <c r="A168" t="s" s="231">
        <f>CONCATENATE(B168,C168)</f>
        <v>968</v>
      </c>
      <c r="B168" t="s" s="235">
        <v>118</v>
      </c>
      <c r="C168" t="s" s="271">
        <v>57</v>
      </c>
      <c r="D168" s="269">
        <v>36</v>
      </c>
      <c r="E168" s="227"/>
      <c r="F168" s="227"/>
      <c r="G168" s="227"/>
      <c r="H168" s="227"/>
      <c r="I168" s="227"/>
      <c r="J168" s="227"/>
      <c r="K168" s="227"/>
    </row>
    <row r="169" ht="13.5" customHeight="1">
      <c r="A169" t="s" s="231">
        <f>CONCATENATE(B169,C169)</f>
        <v>969</v>
      </c>
      <c r="B169" t="s" s="235">
        <v>118</v>
      </c>
      <c r="C169" t="s" s="271">
        <v>58</v>
      </c>
      <c r="D169" s="269">
        <v>36</v>
      </c>
      <c r="E169" s="227"/>
      <c r="F169" s="227"/>
      <c r="G169" s="227"/>
      <c r="H169" s="227"/>
      <c r="I169" s="227"/>
      <c r="J169" s="227"/>
      <c r="K169" s="227"/>
    </row>
    <row r="170" ht="13.5" customHeight="1">
      <c r="A170" t="s" s="231">
        <f>CONCATENATE(B170,C170)</f>
        <v>650</v>
      </c>
      <c r="B170" t="s" s="235">
        <v>118</v>
      </c>
      <c r="C170" t="s" s="271">
        <v>45</v>
      </c>
      <c r="D170" s="269">
        <v>38</v>
      </c>
      <c r="E170" s="227"/>
      <c r="F170" s="227"/>
      <c r="G170" s="227"/>
      <c r="H170" s="227"/>
      <c r="I170" s="227"/>
      <c r="J170" s="227"/>
      <c r="K170" s="227"/>
    </row>
    <row r="171" ht="13.5" customHeight="1">
      <c r="A171" t="s" s="231">
        <f>CONCATENATE(B171,C171)</f>
        <v>970</v>
      </c>
      <c r="B171" t="s" s="235">
        <v>124</v>
      </c>
      <c r="C171" t="s" s="271">
        <v>55</v>
      </c>
      <c r="D171" s="269">
        <v>30</v>
      </c>
      <c r="E171" s="227"/>
      <c r="F171" s="227"/>
      <c r="G171" s="227"/>
      <c r="H171" s="227"/>
      <c r="I171" s="227"/>
      <c r="J171" s="227"/>
      <c r="K171" s="227"/>
    </row>
    <row r="172" ht="13.5" customHeight="1">
      <c r="A172" t="s" s="231">
        <f>CONCATENATE(B172,C172)</f>
        <v>971</v>
      </c>
      <c r="B172" t="s" s="235">
        <v>124</v>
      </c>
      <c r="C172" t="s" s="271">
        <v>56</v>
      </c>
      <c r="D172" s="269">
        <v>34</v>
      </c>
      <c r="E172" s="227"/>
      <c r="F172" s="227"/>
      <c r="G172" s="227"/>
      <c r="H172" s="227"/>
      <c r="I172" s="227"/>
      <c r="J172" s="227"/>
      <c r="K172" s="227"/>
    </row>
    <row r="173" ht="13.5" customHeight="1">
      <c r="A173" t="s" s="231">
        <f>CONCATENATE(B173,C173)</f>
        <v>972</v>
      </c>
      <c r="B173" t="s" s="235">
        <v>124</v>
      </c>
      <c r="C173" t="s" s="271">
        <v>57</v>
      </c>
      <c r="D173" s="269">
        <v>36</v>
      </c>
      <c r="E173" s="227"/>
      <c r="F173" s="227"/>
      <c r="G173" s="227"/>
      <c r="H173" s="227"/>
      <c r="I173" s="227"/>
      <c r="J173" s="227"/>
      <c r="K173" s="227"/>
    </row>
    <row r="174" ht="13.5" customHeight="1">
      <c r="A174" t="s" s="231">
        <f>CONCATENATE(B174,C174)</f>
        <v>973</v>
      </c>
      <c r="B174" t="s" s="235">
        <v>124</v>
      </c>
      <c r="C174" t="s" s="271">
        <v>58</v>
      </c>
      <c r="D174" s="269">
        <v>36</v>
      </c>
      <c r="E174" s="227"/>
      <c r="F174" s="227"/>
      <c r="G174" s="227"/>
      <c r="H174" s="227"/>
      <c r="I174" s="227"/>
      <c r="J174" s="227"/>
      <c r="K174" s="227"/>
    </row>
    <row r="175" ht="13.5" customHeight="1">
      <c r="A175" t="s" s="231">
        <f>CONCATENATE(B175,C175)</f>
        <v>656</v>
      </c>
      <c r="B175" t="s" s="235">
        <v>124</v>
      </c>
      <c r="C175" t="s" s="271">
        <v>45</v>
      </c>
      <c r="D175" s="269">
        <v>36</v>
      </c>
      <c r="E175" s="227"/>
      <c r="F175" s="227"/>
      <c r="G175" s="227"/>
      <c r="H175" s="227"/>
      <c r="I175" s="227"/>
      <c r="J175" s="227"/>
      <c r="K175" s="227"/>
    </row>
    <row r="176" ht="13.5" customHeight="1">
      <c r="A176" t="s" s="231">
        <f>CONCATENATE(B176,C176)</f>
        <v>974</v>
      </c>
      <c r="B176" t="s" s="235">
        <v>125</v>
      </c>
      <c r="C176" t="s" s="271">
        <v>56</v>
      </c>
      <c r="D176" s="269">
        <v>34</v>
      </c>
      <c r="E176" s="227"/>
      <c r="F176" s="227"/>
      <c r="G176" s="227"/>
      <c r="H176" s="227"/>
      <c r="I176" s="227"/>
      <c r="J176" s="227"/>
      <c r="K176" s="227"/>
    </row>
    <row r="177" ht="13.5" customHeight="1">
      <c r="A177" t="s" s="231">
        <f>CONCATENATE(B177,C177)</f>
        <v>975</v>
      </c>
      <c r="B177" t="s" s="235">
        <v>125</v>
      </c>
      <c r="C177" t="s" s="271">
        <v>57</v>
      </c>
      <c r="D177" s="269">
        <v>34</v>
      </c>
      <c r="E177" s="227"/>
      <c r="F177" s="227"/>
      <c r="G177" s="227"/>
      <c r="H177" s="227"/>
      <c r="I177" s="227"/>
      <c r="J177" s="227"/>
      <c r="K177" s="227"/>
    </row>
    <row r="178" ht="13.5" customHeight="1">
      <c r="A178" t="s" s="231">
        <f>CONCATENATE(B178,C178)</f>
        <v>976</v>
      </c>
      <c r="B178" t="s" s="235">
        <v>125</v>
      </c>
      <c r="C178" t="s" s="271">
        <v>58</v>
      </c>
      <c r="D178" s="269">
        <v>36</v>
      </c>
      <c r="E178" s="227"/>
      <c r="F178" s="227"/>
      <c r="G178" s="227"/>
      <c r="H178" s="227"/>
      <c r="I178" s="227"/>
      <c r="J178" s="227"/>
      <c r="K178" s="227"/>
    </row>
    <row r="179" ht="13.5" customHeight="1">
      <c r="A179" t="s" s="231">
        <f>CONCATENATE(B179,C179)</f>
        <v>659</v>
      </c>
      <c r="B179" t="s" s="235">
        <v>125</v>
      </c>
      <c r="C179" t="s" s="271">
        <v>45</v>
      </c>
      <c r="D179" s="269">
        <v>36</v>
      </c>
      <c r="E179" s="227"/>
      <c r="F179" s="227"/>
      <c r="G179" s="227"/>
      <c r="H179" s="227"/>
      <c r="I179" s="227"/>
      <c r="J179" s="227"/>
      <c r="K179" s="227"/>
    </row>
    <row r="180" ht="13.5" customHeight="1">
      <c r="A180" t="s" s="231">
        <f>CONCATENATE(B180,C180)</f>
        <v>977</v>
      </c>
      <c r="B180" t="s" s="235">
        <v>126</v>
      </c>
      <c r="C180" t="s" s="271">
        <v>55</v>
      </c>
      <c r="D180" s="269">
        <v>32</v>
      </c>
      <c r="E180" s="227"/>
      <c r="F180" s="227"/>
      <c r="G180" s="227"/>
      <c r="H180" s="227"/>
      <c r="I180" s="227"/>
      <c r="J180" s="227"/>
      <c r="K180" s="227"/>
    </row>
    <row r="181" ht="13.5" customHeight="1">
      <c r="A181" t="s" s="231">
        <f>CONCATENATE(B181,C181)</f>
        <v>978</v>
      </c>
      <c r="B181" t="s" s="235">
        <v>126</v>
      </c>
      <c r="C181" t="s" s="271">
        <v>56</v>
      </c>
      <c r="D181" s="269">
        <v>35</v>
      </c>
      <c r="E181" s="227"/>
      <c r="F181" s="227"/>
      <c r="G181" s="227"/>
      <c r="H181" s="227"/>
      <c r="I181" s="227"/>
      <c r="J181" s="227"/>
      <c r="K181" s="227"/>
    </row>
    <row r="182" ht="13.5" customHeight="1">
      <c r="A182" t="s" s="231">
        <f>CONCATENATE(B182,C182)</f>
        <v>979</v>
      </c>
      <c r="B182" t="s" s="235">
        <v>126</v>
      </c>
      <c r="C182" t="s" s="271">
        <v>57</v>
      </c>
      <c r="D182" s="269">
        <v>33</v>
      </c>
      <c r="E182" s="227"/>
      <c r="F182" s="227"/>
      <c r="G182" s="227"/>
      <c r="H182" s="227"/>
      <c r="I182" s="227"/>
      <c r="J182" s="227"/>
      <c r="K182" s="227"/>
    </row>
    <row r="183" ht="13.5" customHeight="1">
      <c r="A183" t="s" s="231">
        <f>CONCATENATE(B183,C183)</f>
        <v>980</v>
      </c>
      <c r="B183" t="s" s="235">
        <v>126</v>
      </c>
      <c r="C183" t="s" s="271">
        <v>58</v>
      </c>
      <c r="D183" s="269">
        <v>36</v>
      </c>
      <c r="E183" s="227"/>
      <c r="F183" s="227"/>
      <c r="G183" s="227"/>
      <c r="H183" s="227"/>
      <c r="I183" s="227"/>
      <c r="J183" s="227"/>
      <c r="K183" s="227"/>
    </row>
    <row r="184" ht="13.5" customHeight="1">
      <c r="A184" t="s" s="231">
        <f>CONCATENATE(B184,C184)</f>
        <v>662</v>
      </c>
      <c r="B184" t="s" s="235">
        <v>126</v>
      </c>
      <c r="C184" t="s" s="271">
        <v>45</v>
      </c>
      <c r="D184" s="269">
        <v>36</v>
      </c>
      <c r="E184" s="227"/>
      <c r="F184" s="227"/>
      <c r="G184" s="227"/>
      <c r="H184" s="227"/>
      <c r="I184" s="227"/>
      <c r="J184" s="227"/>
      <c r="K184" s="227"/>
    </row>
    <row r="185" ht="13.5" customHeight="1">
      <c r="A185" t="s" s="231">
        <f>CONCATENATE(B185,C185)</f>
        <v>981</v>
      </c>
      <c r="B185" t="s" s="235">
        <v>128</v>
      </c>
      <c r="C185" t="s" s="271">
        <v>55</v>
      </c>
      <c r="D185" s="269">
        <v>32</v>
      </c>
      <c r="E185" s="227"/>
      <c r="F185" s="227"/>
      <c r="G185" s="227"/>
      <c r="H185" s="227"/>
      <c r="I185" s="227"/>
      <c r="J185" s="227"/>
      <c r="K185" s="227"/>
    </row>
    <row r="186" ht="13.5" customHeight="1">
      <c r="A186" t="s" s="231">
        <f>CONCATENATE(B186,C186)</f>
        <v>982</v>
      </c>
      <c r="B186" t="s" s="235">
        <v>128</v>
      </c>
      <c r="C186" t="s" s="271">
        <v>56</v>
      </c>
      <c r="D186" s="269">
        <v>35</v>
      </c>
      <c r="E186" s="227"/>
      <c r="F186" s="227"/>
      <c r="G186" s="227"/>
      <c r="H186" s="227"/>
      <c r="I186" s="227"/>
      <c r="J186" s="227"/>
      <c r="K186" s="227"/>
    </row>
    <row r="187" ht="13.5" customHeight="1">
      <c r="A187" t="s" s="231">
        <f>CONCATENATE(B187,C187)</f>
        <v>983</v>
      </c>
      <c r="B187" t="s" s="235">
        <v>128</v>
      </c>
      <c r="C187" t="s" s="271">
        <v>57</v>
      </c>
      <c r="D187" s="269">
        <v>36</v>
      </c>
      <c r="E187" s="227"/>
      <c r="F187" s="227"/>
      <c r="G187" s="227"/>
      <c r="H187" s="227"/>
      <c r="I187" s="227"/>
      <c r="J187" s="227"/>
      <c r="K187" s="227"/>
    </row>
    <row r="188" ht="13.5" customHeight="1">
      <c r="A188" t="s" s="231">
        <f>CONCATENATE(B188,C188)</f>
        <v>984</v>
      </c>
      <c r="B188" t="s" s="235">
        <v>128</v>
      </c>
      <c r="C188" t="s" s="271">
        <v>58</v>
      </c>
      <c r="D188" s="269">
        <v>36</v>
      </c>
      <c r="E188" s="227"/>
      <c r="F188" s="227"/>
      <c r="G188" s="227"/>
      <c r="H188" s="227"/>
      <c r="I188" s="227"/>
      <c r="J188" s="227"/>
      <c r="K188" s="227"/>
    </row>
    <row r="189" ht="13.5" customHeight="1">
      <c r="A189" t="s" s="231">
        <f>CONCATENATE(B189,C189)</f>
        <v>665</v>
      </c>
      <c r="B189" t="s" s="235">
        <v>128</v>
      </c>
      <c r="C189" t="s" s="271">
        <v>45</v>
      </c>
      <c r="D189" s="269">
        <v>36</v>
      </c>
      <c r="E189" s="227"/>
      <c r="F189" s="227"/>
      <c r="G189" s="227"/>
      <c r="H189" s="227"/>
      <c r="I189" s="227"/>
      <c r="J189" s="227"/>
      <c r="K189" s="227"/>
    </row>
    <row r="190" ht="13.5" customHeight="1">
      <c r="A190" t="s" s="231">
        <f>CONCATENATE(B190,C190)</f>
        <v>985</v>
      </c>
      <c r="B190" t="s" s="235">
        <v>129</v>
      </c>
      <c r="C190" t="s" s="271">
        <v>55</v>
      </c>
      <c r="D190" s="269">
        <v>30</v>
      </c>
      <c r="E190" s="227"/>
      <c r="F190" s="227"/>
      <c r="G190" s="227"/>
      <c r="H190" s="227"/>
      <c r="I190" s="227"/>
      <c r="J190" s="227"/>
      <c r="K190" s="227"/>
    </row>
    <row r="191" ht="13.5" customHeight="1">
      <c r="A191" t="s" s="231">
        <f>CONCATENATE(B191,C191)</f>
        <v>986</v>
      </c>
      <c r="B191" t="s" s="235">
        <v>129</v>
      </c>
      <c r="C191" t="s" s="271">
        <v>56</v>
      </c>
      <c r="D191" s="269">
        <v>30</v>
      </c>
      <c r="E191" s="227"/>
      <c r="F191" s="227"/>
      <c r="G191" s="227"/>
      <c r="H191" s="227"/>
      <c r="I191" s="227"/>
      <c r="J191" s="227"/>
      <c r="K191" s="227"/>
    </row>
    <row r="192" ht="13.5" customHeight="1">
      <c r="A192" t="s" s="231">
        <f>CONCATENATE(B192,C192)</f>
        <v>987</v>
      </c>
      <c r="B192" t="s" s="235">
        <v>129</v>
      </c>
      <c r="C192" t="s" s="271">
        <v>57</v>
      </c>
      <c r="D192" s="269">
        <v>30</v>
      </c>
      <c r="E192" s="227"/>
      <c r="F192" s="227"/>
      <c r="G192" s="227"/>
      <c r="H192" s="227"/>
      <c r="I192" s="227"/>
      <c r="J192" s="227"/>
      <c r="K192" s="227"/>
    </row>
    <row r="193" ht="13.5" customHeight="1">
      <c r="A193" t="s" s="231">
        <f>CONCATENATE(B193,C193)</f>
        <v>988</v>
      </c>
      <c r="B193" t="s" s="235">
        <v>129</v>
      </c>
      <c r="C193" t="s" s="271">
        <v>58</v>
      </c>
      <c r="D193" s="269">
        <v>34</v>
      </c>
      <c r="E193" s="227"/>
      <c r="F193" s="227"/>
      <c r="G193" s="227"/>
      <c r="H193" s="227"/>
      <c r="I193" s="227"/>
      <c r="J193" s="227"/>
      <c r="K193" s="227"/>
    </row>
    <row r="194" ht="13.5" customHeight="1">
      <c r="A194" t="s" s="231">
        <f>CONCATENATE(B194,C194)</f>
        <v>668</v>
      </c>
      <c r="B194" t="s" s="235">
        <v>129</v>
      </c>
      <c r="C194" t="s" s="271">
        <v>45</v>
      </c>
      <c r="D194" s="269">
        <v>34</v>
      </c>
      <c r="E194" s="227"/>
      <c r="F194" s="227"/>
      <c r="G194" s="227"/>
      <c r="H194" s="227"/>
      <c r="I194" s="227"/>
      <c r="J194" s="227"/>
      <c r="K194" s="227"/>
    </row>
    <row r="195" ht="13.5" customHeight="1">
      <c r="A195" t="s" s="231">
        <f>CONCATENATE(B195,C195)</f>
        <v>989</v>
      </c>
      <c r="B195" t="s" s="235">
        <v>130</v>
      </c>
      <c r="C195" t="s" s="271">
        <v>55</v>
      </c>
      <c r="D195" s="269">
        <v>34</v>
      </c>
      <c r="E195" s="227"/>
      <c r="F195" s="227"/>
      <c r="G195" s="227"/>
      <c r="H195" s="227"/>
      <c r="I195" s="227"/>
      <c r="J195" s="227"/>
      <c r="K195" s="227"/>
    </row>
    <row r="196" ht="13.5" customHeight="1">
      <c r="A196" t="s" s="231">
        <f>CONCATENATE(B196,C196)</f>
        <v>990</v>
      </c>
      <c r="B196" t="s" s="235">
        <v>130</v>
      </c>
      <c r="C196" t="s" s="271">
        <v>56</v>
      </c>
      <c r="D196" s="269">
        <v>35</v>
      </c>
      <c r="E196" s="227"/>
      <c r="F196" s="227"/>
      <c r="G196" s="227"/>
      <c r="H196" s="227"/>
      <c r="I196" s="227"/>
      <c r="J196" s="227"/>
      <c r="K196" s="227"/>
    </row>
    <row r="197" ht="13.5" customHeight="1">
      <c r="A197" t="s" s="231">
        <f>CONCATENATE(B197,C197)</f>
        <v>991</v>
      </c>
      <c r="B197" t="s" s="235">
        <v>130</v>
      </c>
      <c r="C197" t="s" s="271">
        <v>57</v>
      </c>
      <c r="D197" s="269">
        <v>38</v>
      </c>
      <c r="E197" s="227"/>
      <c r="F197" s="227"/>
      <c r="G197" s="227"/>
      <c r="H197" s="227"/>
      <c r="I197" s="227"/>
      <c r="J197" s="227"/>
      <c r="K197" s="227"/>
    </row>
    <row r="198" ht="13.5" customHeight="1">
      <c r="A198" t="s" s="231">
        <f>CONCATENATE(B198,C198)</f>
        <v>992</v>
      </c>
      <c r="B198" t="s" s="235">
        <v>130</v>
      </c>
      <c r="C198" t="s" s="271">
        <v>58</v>
      </c>
      <c r="D198" s="269">
        <v>37</v>
      </c>
      <c r="E198" s="227"/>
      <c r="F198" s="227"/>
      <c r="G198" s="227"/>
      <c r="H198" s="227"/>
      <c r="I198" s="227"/>
      <c r="J198" s="227"/>
      <c r="K198" s="227"/>
    </row>
    <row r="199" ht="13.5" customHeight="1">
      <c r="A199" t="s" s="231">
        <f>CONCATENATE(B199,C199)</f>
        <v>674</v>
      </c>
      <c r="B199" t="s" s="235">
        <v>130</v>
      </c>
      <c r="C199" t="s" s="271">
        <v>45</v>
      </c>
      <c r="D199" s="269">
        <v>37</v>
      </c>
      <c r="E199" s="227"/>
      <c r="F199" s="227"/>
      <c r="G199" s="227"/>
      <c r="H199" s="227"/>
      <c r="I199" s="227"/>
      <c r="J199" s="227"/>
      <c r="K199" s="227"/>
    </row>
    <row r="200" ht="13.5" customHeight="1">
      <c r="A200" t="s" s="231">
        <f>CONCATENATE(B200,C200)</f>
        <v>993</v>
      </c>
      <c r="B200" t="s" s="235">
        <v>131</v>
      </c>
      <c r="C200" t="s" s="271">
        <v>55</v>
      </c>
      <c r="D200" s="269">
        <v>34</v>
      </c>
      <c r="E200" s="227"/>
      <c r="F200" s="227"/>
      <c r="G200" s="227"/>
      <c r="H200" s="227"/>
      <c r="I200" s="227"/>
      <c r="J200" s="227"/>
      <c r="K200" s="227"/>
    </row>
    <row r="201" ht="13.5" customHeight="1">
      <c r="A201" t="s" s="231">
        <f>CONCATENATE(B201,C201)</f>
        <v>994</v>
      </c>
      <c r="B201" t="s" s="235">
        <v>131</v>
      </c>
      <c r="C201" t="s" s="271">
        <v>56</v>
      </c>
      <c r="D201" s="269">
        <v>35</v>
      </c>
      <c r="E201" s="227"/>
      <c r="F201" s="227"/>
      <c r="G201" s="227"/>
      <c r="H201" s="227"/>
      <c r="I201" s="227"/>
      <c r="J201" s="227"/>
      <c r="K201" s="227"/>
    </row>
    <row r="202" ht="13.5" customHeight="1">
      <c r="A202" t="s" s="231">
        <f>CONCATENATE(B202,C202)</f>
        <v>995</v>
      </c>
      <c r="B202" t="s" s="235">
        <v>131</v>
      </c>
      <c r="C202" t="s" s="271">
        <v>57</v>
      </c>
      <c r="D202" s="269">
        <v>38</v>
      </c>
      <c r="E202" s="227"/>
      <c r="F202" s="227"/>
      <c r="G202" s="227"/>
      <c r="H202" s="227"/>
      <c r="I202" s="227"/>
      <c r="J202" s="227"/>
      <c r="K202" s="227"/>
    </row>
    <row r="203" ht="13.5" customHeight="1">
      <c r="A203" t="s" s="231">
        <f>CONCATENATE(B203,C203)</f>
        <v>996</v>
      </c>
      <c r="B203" t="s" s="235">
        <v>131</v>
      </c>
      <c r="C203" t="s" s="271">
        <v>58</v>
      </c>
      <c r="D203" s="269">
        <v>37</v>
      </c>
      <c r="E203" s="227"/>
      <c r="F203" s="227"/>
      <c r="G203" s="227"/>
      <c r="H203" s="227"/>
      <c r="I203" s="227"/>
      <c r="J203" s="227"/>
      <c r="K203" s="227"/>
    </row>
    <row r="204" ht="13.5" customHeight="1">
      <c r="A204" t="s" s="231">
        <f>CONCATENATE(B204,C204)</f>
        <v>671</v>
      </c>
      <c r="B204" t="s" s="235">
        <v>131</v>
      </c>
      <c r="C204" t="s" s="271">
        <v>45</v>
      </c>
      <c r="D204" s="269">
        <v>37</v>
      </c>
      <c r="E204" s="227"/>
      <c r="F204" s="227"/>
      <c r="G204" s="227"/>
      <c r="H204" s="227"/>
      <c r="I204" s="227"/>
      <c r="J204" s="227"/>
      <c r="K204" s="227"/>
    </row>
    <row r="205" ht="13.5" customHeight="1">
      <c r="A205" t="s" s="231">
        <f>CONCATENATE(B205,C205)</f>
        <v>997</v>
      </c>
      <c r="B205" t="s" s="235">
        <v>132</v>
      </c>
      <c r="C205" t="s" s="271">
        <v>55</v>
      </c>
      <c r="D205" s="269">
        <v>34</v>
      </c>
      <c r="E205" s="227"/>
      <c r="F205" s="227"/>
      <c r="G205" s="227"/>
      <c r="H205" s="227"/>
      <c r="I205" s="227"/>
      <c r="J205" s="227"/>
      <c r="K205" s="227"/>
    </row>
    <row r="206" ht="13.5" customHeight="1">
      <c r="A206" t="s" s="231">
        <f>CONCATENATE(B206,C206)</f>
        <v>998</v>
      </c>
      <c r="B206" t="s" s="235">
        <v>132</v>
      </c>
      <c r="C206" t="s" s="271">
        <v>56</v>
      </c>
      <c r="D206" s="269">
        <v>35</v>
      </c>
      <c r="E206" s="227"/>
      <c r="F206" s="227"/>
      <c r="G206" s="227"/>
      <c r="H206" s="227"/>
      <c r="I206" s="227"/>
      <c r="J206" s="227"/>
      <c r="K206" s="227"/>
    </row>
    <row r="207" ht="13.5" customHeight="1">
      <c r="A207" t="s" s="231">
        <f>CONCATENATE(B207,C207)</f>
        <v>999</v>
      </c>
      <c r="B207" t="s" s="235">
        <v>132</v>
      </c>
      <c r="C207" t="s" s="271">
        <v>57</v>
      </c>
      <c r="D207" s="269">
        <v>38</v>
      </c>
      <c r="E207" s="227"/>
      <c r="F207" s="227"/>
      <c r="G207" s="227"/>
      <c r="H207" s="227"/>
      <c r="I207" s="227"/>
      <c r="J207" s="227"/>
      <c r="K207" s="227"/>
    </row>
    <row r="208" ht="13.5" customHeight="1">
      <c r="A208" t="s" s="231">
        <f>CONCATENATE(B208,C208)</f>
        <v>1000</v>
      </c>
      <c r="B208" t="s" s="235">
        <v>132</v>
      </c>
      <c r="C208" t="s" s="271">
        <v>58</v>
      </c>
      <c r="D208" s="269">
        <v>37</v>
      </c>
      <c r="E208" s="227"/>
      <c r="F208" s="227"/>
      <c r="G208" s="227"/>
      <c r="H208" s="227"/>
      <c r="I208" s="227"/>
      <c r="J208" s="227"/>
      <c r="K208" s="227"/>
    </row>
    <row r="209" ht="13.5" customHeight="1">
      <c r="A209" t="s" s="231">
        <f>CONCATENATE(B209,C209)</f>
        <v>677</v>
      </c>
      <c r="B209" t="s" s="235">
        <v>132</v>
      </c>
      <c r="C209" t="s" s="271">
        <v>45</v>
      </c>
      <c r="D209" s="269">
        <v>37</v>
      </c>
      <c r="E209" s="227"/>
      <c r="F209" s="227"/>
      <c r="G209" s="227"/>
      <c r="H209" s="227"/>
      <c r="I209" s="227"/>
      <c r="J209" s="227"/>
      <c r="K209" s="227"/>
    </row>
    <row r="210" ht="13.5" customHeight="1">
      <c r="A210" t="s" s="231">
        <f>CONCATENATE(B210,C210)</f>
        <v>1001</v>
      </c>
      <c r="B210" t="s" s="235">
        <v>3</v>
      </c>
      <c r="C210" t="s" s="271">
        <v>55</v>
      </c>
      <c r="D210" s="269">
        <v>34</v>
      </c>
      <c r="E210" s="227"/>
      <c r="F210" s="227"/>
      <c r="G210" s="227"/>
      <c r="H210" s="227"/>
      <c r="I210" s="227"/>
      <c r="J210" s="227"/>
      <c r="K210" s="227"/>
    </row>
    <row r="211" ht="13.5" customHeight="1">
      <c r="A211" t="s" s="231">
        <f>CONCATENATE(B211,C211)</f>
        <v>1002</v>
      </c>
      <c r="B211" t="s" s="235">
        <v>3</v>
      </c>
      <c r="C211" t="s" s="271">
        <v>56</v>
      </c>
      <c r="D211" s="269">
        <v>35</v>
      </c>
      <c r="E211" s="227"/>
      <c r="F211" s="227"/>
      <c r="G211" s="227"/>
      <c r="H211" s="227"/>
      <c r="I211" s="227"/>
      <c r="J211" s="227"/>
      <c r="K211" s="227"/>
    </row>
    <row r="212" ht="13.5" customHeight="1">
      <c r="A212" t="s" s="231">
        <f>CONCATENATE(B212,C212)</f>
        <v>1003</v>
      </c>
      <c r="B212" t="s" s="235">
        <v>3</v>
      </c>
      <c r="C212" t="s" s="271">
        <v>57</v>
      </c>
      <c r="D212" s="269">
        <v>35</v>
      </c>
      <c r="E212" s="227"/>
      <c r="F212" s="227"/>
      <c r="G212" s="227"/>
      <c r="H212" s="227"/>
      <c r="I212" s="227"/>
      <c r="J212" s="227"/>
      <c r="K212" s="227"/>
    </row>
    <row r="213" ht="13.5" customHeight="1">
      <c r="A213" t="s" s="231">
        <f>CONCATENATE(B213,C213)</f>
        <v>1004</v>
      </c>
      <c r="B213" t="s" s="235">
        <v>3</v>
      </c>
      <c r="C213" t="s" s="271">
        <v>58</v>
      </c>
      <c r="D213" s="269">
        <v>38</v>
      </c>
      <c r="E213" s="227"/>
      <c r="F213" s="227"/>
      <c r="G213" s="227"/>
      <c r="H213" s="227"/>
      <c r="I213" s="227"/>
      <c r="J213" s="227"/>
      <c r="K213" s="227"/>
    </row>
    <row r="214" ht="13.5" customHeight="1">
      <c r="A214" t="s" s="231">
        <f>CONCATENATE(B214,C214)</f>
        <v>680</v>
      </c>
      <c r="B214" t="s" s="235">
        <v>3</v>
      </c>
      <c r="C214" t="s" s="271">
        <v>45</v>
      </c>
      <c r="D214" s="269">
        <v>38</v>
      </c>
      <c r="E214" s="227"/>
      <c r="F214" s="227"/>
      <c r="G214" s="227"/>
      <c r="H214" s="227"/>
      <c r="I214" s="227"/>
      <c r="J214" s="227"/>
      <c r="K214" s="227"/>
    </row>
    <row r="215" ht="13.5" customHeight="1">
      <c r="A215" t="s" s="231">
        <f>CONCATENATE(B215,C215)</f>
        <v>1005</v>
      </c>
      <c r="B215" t="s" s="235">
        <v>139</v>
      </c>
      <c r="C215" t="s" s="271">
        <v>55</v>
      </c>
      <c r="D215" s="269">
        <v>30</v>
      </c>
      <c r="E215" s="227"/>
      <c r="F215" s="227"/>
      <c r="G215" s="227"/>
      <c r="H215" s="227"/>
      <c r="I215" s="227"/>
      <c r="J215" s="227"/>
      <c r="K215" s="227"/>
    </row>
    <row r="216" ht="13.5" customHeight="1">
      <c r="A216" t="s" s="231">
        <f>CONCATENATE(B216,C216)</f>
        <v>1006</v>
      </c>
      <c r="B216" t="s" s="235">
        <v>139</v>
      </c>
      <c r="C216" t="s" s="271">
        <v>56</v>
      </c>
      <c r="D216" s="269">
        <v>34</v>
      </c>
      <c r="E216" s="227"/>
      <c r="F216" s="227"/>
      <c r="G216" s="227"/>
      <c r="H216" s="227"/>
      <c r="I216" s="227"/>
      <c r="J216" s="227"/>
      <c r="K216" s="227"/>
    </row>
    <row r="217" ht="13.5" customHeight="1">
      <c r="A217" t="s" s="231">
        <f>CONCATENATE(B217,C217)</f>
        <v>1007</v>
      </c>
      <c r="B217" t="s" s="235">
        <v>139</v>
      </c>
      <c r="C217" t="s" s="271">
        <v>57</v>
      </c>
      <c r="D217" s="269">
        <v>34</v>
      </c>
      <c r="E217" s="227"/>
      <c r="F217" s="227"/>
      <c r="G217" s="227"/>
      <c r="H217" s="227"/>
      <c r="I217" s="227"/>
      <c r="J217" s="227"/>
      <c r="K217" s="227"/>
    </row>
    <row r="218" ht="13.5" customHeight="1">
      <c r="A218" t="s" s="231">
        <f>CONCATENATE(B218,C218)</f>
        <v>1008</v>
      </c>
      <c r="B218" t="s" s="235">
        <v>139</v>
      </c>
      <c r="C218" t="s" s="271">
        <v>58</v>
      </c>
      <c r="D218" s="269">
        <v>34</v>
      </c>
      <c r="E218" s="227"/>
      <c r="F218" s="227"/>
      <c r="G218" s="227"/>
      <c r="H218" s="227"/>
      <c r="I218" s="227"/>
      <c r="J218" s="227"/>
      <c r="K218" s="227"/>
    </row>
    <row r="219" ht="13.5" customHeight="1">
      <c r="A219" t="s" s="231">
        <f>CONCATENATE(B219,C219)</f>
        <v>683</v>
      </c>
      <c r="B219" t="s" s="235">
        <v>139</v>
      </c>
      <c r="C219" t="s" s="271">
        <v>45</v>
      </c>
      <c r="D219" s="269">
        <v>34</v>
      </c>
      <c r="E219" s="227"/>
      <c r="F219" s="227"/>
      <c r="G219" s="227"/>
      <c r="H219" s="227"/>
      <c r="I219" s="227"/>
      <c r="J219" s="227"/>
      <c r="K219" s="227"/>
    </row>
    <row r="220" ht="13.5" customHeight="1">
      <c r="A220" t="s" s="231">
        <f>CONCATENATE(B220,C220)</f>
        <v>1009</v>
      </c>
      <c r="B220" t="s" s="235">
        <v>140</v>
      </c>
      <c r="C220" t="s" s="271">
        <v>55</v>
      </c>
      <c r="D220" s="269">
        <v>30</v>
      </c>
      <c r="E220" s="227"/>
      <c r="F220" s="227"/>
      <c r="G220" s="227"/>
      <c r="H220" s="227"/>
      <c r="I220" s="227"/>
      <c r="J220" s="227"/>
      <c r="K220" s="227"/>
    </row>
    <row r="221" ht="13.5" customHeight="1">
      <c r="A221" t="s" s="231">
        <f>CONCATENATE(B221,C221)</f>
        <v>1010</v>
      </c>
      <c r="B221" t="s" s="235">
        <v>140</v>
      </c>
      <c r="C221" t="s" s="271">
        <v>56</v>
      </c>
      <c r="D221" s="269">
        <v>34</v>
      </c>
      <c r="E221" s="227"/>
      <c r="F221" s="227"/>
      <c r="G221" s="227"/>
      <c r="H221" s="227"/>
      <c r="I221" s="227"/>
      <c r="J221" s="227"/>
      <c r="K221" s="227"/>
    </row>
    <row r="222" ht="13.5" customHeight="1">
      <c r="A222" t="s" s="231">
        <f>CONCATENATE(B222,C222)</f>
        <v>1011</v>
      </c>
      <c r="B222" t="s" s="235">
        <v>140</v>
      </c>
      <c r="C222" t="s" s="271">
        <v>57</v>
      </c>
      <c r="D222" s="269">
        <v>34</v>
      </c>
      <c r="E222" s="227"/>
      <c r="F222" s="227"/>
      <c r="G222" s="227"/>
      <c r="H222" s="227"/>
      <c r="I222" s="227"/>
      <c r="J222" s="227"/>
      <c r="K222" s="227"/>
    </row>
    <row r="223" ht="13.5" customHeight="1">
      <c r="A223" t="s" s="231">
        <f>CONCATENATE(B223,C223)</f>
        <v>1012</v>
      </c>
      <c r="B223" t="s" s="235">
        <v>140</v>
      </c>
      <c r="C223" t="s" s="271">
        <v>58</v>
      </c>
      <c r="D223" s="269">
        <v>34</v>
      </c>
      <c r="E223" s="227"/>
      <c r="F223" s="227"/>
      <c r="G223" s="227"/>
      <c r="H223" s="227"/>
      <c r="I223" s="227"/>
      <c r="J223" s="227"/>
      <c r="K223" s="227"/>
    </row>
    <row r="224" ht="13.5" customHeight="1">
      <c r="A224" t="s" s="231">
        <f>CONCATENATE(B224,C224)</f>
        <v>689</v>
      </c>
      <c r="B224" t="s" s="235">
        <v>140</v>
      </c>
      <c r="C224" t="s" s="271">
        <v>45</v>
      </c>
      <c r="D224" s="269">
        <v>34</v>
      </c>
      <c r="E224" s="227"/>
      <c r="F224" s="227"/>
      <c r="G224" s="227"/>
      <c r="H224" s="227"/>
      <c r="I224" s="227"/>
      <c r="J224" s="227"/>
      <c r="K224" s="227"/>
    </row>
    <row r="225" ht="13.5" customHeight="1">
      <c r="A225" t="s" s="231">
        <f>CONCATENATE(B225,C225)</f>
        <v>1013</v>
      </c>
      <c r="B225" t="s" s="235">
        <v>145</v>
      </c>
      <c r="C225" t="s" s="271">
        <v>57</v>
      </c>
      <c r="D225" s="269">
        <v>34</v>
      </c>
      <c r="E225" s="227"/>
      <c r="F225" s="227"/>
      <c r="G225" s="227"/>
      <c r="H225" s="227"/>
      <c r="I225" s="227"/>
      <c r="J225" s="227"/>
      <c r="K225" s="227"/>
    </row>
    <row r="226" ht="13.5" customHeight="1">
      <c r="A226" t="s" s="231">
        <f>CONCATENATE(B226,C226)</f>
        <v>1014</v>
      </c>
      <c r="B226" t="s" s="235">
        <v>145</v>
      </c>
      <c r="C226" t="s" s="271">
        <v>58</v>
      </c>
      <c r="D226" s="269">
        <v>34</v>
      </c>
      <c r="E226" s="227"/>
      <c r="F226" s="227"/>
      <c r="G226" s="227"/>
      <c r="H226" s="227"/>
      <c r="I226" s="227"/>
      <c r="J226" s="227"/>
      <c r="K226" s="227"/>
    </row>
    <row r="227" ht="13.5" customHeight="1">
      <c r="A227" t="s" s="231">
        <f>CONCATENATE(B227,C227)</f>
        <v>691</v>
      </c>
      <c r="B227" t="s" s="235">
        <v>145</v>
      </c>
      <c r="C227" t="s" s="271">
        <v>45</v>
      </c>
      <c r="D227" s="269">
        <v>34</v>
      </c>
      <c r="E227" s="227"/>
      <c r="F227" s="227"/>
      <c r="G227" s="227"/>
      <c r="H227" s="227"/>
      <c r="I227" s="227"/>
      <c r="J227" s="227"/>
      <c r="K227" s="227"/>
    </row>
    <row r="228" ht="13.5" customHeight="1">
      <c r="A228" t="s" s="231">
        <f>CONCATENATE(B228,C228)</f>
        <v>1015</v>
      </c>
      <c r="B228" t="s" s="235">
        <v>372</v>
      </c>
      <c r="C228" t="s" s="271">
        <v>57</v>
      </c>
      <c r="D228" s="269">
        <v>34</v>
      </c>
      <c r="E228" s="227"/>
      <c r="F228" s="227"/>
      <c r="G228" s="227"/>
      <c r="H228" s="227"/>
      <c r="I228" s="227"/>
      <c r="J228" s="227"/>
      <c r="K228" s="227"/>
    </row>
    <row r="229" ht="13.5" customHeight="1">
      <c r="A229" t="s" s="231">
        <f>CONCATENATE(B229,C229)</f>
        <v>1016</v>
      </c>
      <c r="B229" t="s" s="235">
        <v>372</v>
      </c>
      <c r="C229" t="s" s="271">
        <v>58</v>
      </c>
      <c r="D229" s="269">
        <v>36</v>
      </c>
      <c r="E229" s="227"/>
      <c r="F229" s="227"/>
      <c r="G229" s="227"/>
      <c r="H229" s="227"/>
      <c r="I229" s="227"/>
      <c r="J229" s="227"/>
      <c r="K229" s="227"/>
    </row>
    <row r="230" ht="13.5" customHeight="1">
      <c r="A230" t="s" s="231">
        <f>CONCATENATE(B230,C230)</f>
        <v>693</v>
      </c>
      <c r="B230" t="s" s="235">
        <v>372</v>
      </c>
      <c r="C230" t="s" s="271">
        <v>45</v>
      </c>
      <c r="D230" s="269">
        <v>34</v>
      </c>
      <c r="E230" s="227"/>
      <c r="F230" s="227"/>
      <c r="G230" s="227"/>
      <c r="H230" s="227"/>
      <c r="I230" s="227"/>
      <c r="J230" s="227"/>
      <c r="K230" s="227"/>
    </row>
    <row r="231" ht="13.5" customHeight="1">
      <c r="A231" t="s" s="231">
        <f>CONCATENATE(B231,C231)</f>
        <v>1017</v>
      </c>
      <c r="B231" t="s" s="235">
        <v>222</v>
      </c>
      <c r="C231" t="s" s="271">
        <v>55</v>
      </c>
      <c r="D231" s="269">
        <v>34</v>
      </c>
      <c r="E231" s="227"/>
      <c r="F231" s="227"/>
      <c r="G231" s="227"/>
      <c r="H231" s="227"/>
      <c r="I231" s="227"/>
      <c r="J231" s="227"/>
      <c r="K231" s="227"/>
    </row>
    <row r="232" ht="13.5" customHeight="1">
      <c r="A232" t="s" s="231">
        <f>CONCATENATE(B232,C232)</f>
        <v>1018</v>
      </c>
      <c r="B232" t="s" s="235">
        <v>222</v>
      </c>
      <c r="C232" t="s" s="271">
        <v>56</v>
      </c>
      <c r="D232" s="269">
        <v>36</v>
      </c>
      <c r="E232" s="227"/>
      <c r="F232" s="227"/>
      <c r="G232" s="227"/>
      <c r="H232" s="227"/>
      <c r="I232" s="227"/>
      <c r="J232" s="227"/>
      <c r="K232" s="227"/>
    </row>
    <row r="233" ht="13.5" customHeight="1">
      <c r="A233" t="s" s="231">
        <f>CONCATENATE(B233,C233)</f>
        <v>1019</v>
      </c>
      <c r="B233" t="s" s="235">
        <v>222</v>
      </c>
      <c r="C233" t="s" s="271">
        <v>57</v>
      </c>
      <c r="D233" s="269">
        <v>36</v>
      </c>
      <c r="E233" s="227"/>
      <c r="F233" s="227"/>
      <c r="G233" s="227"/>
      <c r="H233" s="227"/>
      <c r="I233" s="227"/>
      <c r="J233" s="227"/>
      <c r="K233" s="227"/>
    </row>
    <row r="234" ht="13.5" customHeight="1">
      <c r="A234" t="s" s="231">
        <f>CONCATENATE(B234,C234)</f>
        <v>1020</v>
      </c>
      <c r="B234" t="s" s="235">
        <v>222</v>
      </c>
      <c r="C234" t="s" s="271">
        <v>58</v>
      </c>
      <c r="D234" s="269">
        <v>38</v>
      </c>
      <c r="E234" s="227"/>
      <c r="F234" s="227"/>
      <c r="G234" s="227"/>
      <c r="H234" s="227"/>
      <c r="I234" s="227"/>
      <c r="J234" s="227"/>
      <c r="K234" s="227"/>
    </row>
    <row r="235" ht="13.5" customHeight="1">
      <c r="A235" t="s" s="231">
        <f>CONCATENATE(B235,C235)</f>
        <v>696</v>
      </c>
      <c r="B235" t="s" s="235">
        <v>222</v>
      </c>
      <c r="C235" t="s" s="271">
        <v>45</v>
      </c>
      <c r="D235" s="269">
        <v>38</v>
      </c>
      <c r="E235" s="227"/>
      <c r="F235" s="227"/>
      <c r="G235" s="227"/>
      <c r="H235" s="227"/>
      <c r="I235" s="227"/>
      <c r="J235" s="227"/>
      <c r="K235" s="227"/>
    </row>
    <row r="236" ht="13.5" customHeight="1">
      <c r="A236" t="s" s="231">
        <f>CONCATENATE(B236,C236)</f>
        <v>1021</v>
      </c>
      <c r="B236" t="s" s="235">
        <v>375</v>
      </c>
      <c r="C236" t="s" s="271">
        <v>55</v>
      </c>
      <c r="D236" s="269">
        <v>34</v>
      </c>
      <c r="E236" s="227"/>
      <c r="F236" s="227"/>
      <c r="G236" s="227"/>
      <c r="H236" s="227"/>
      <c r="I236" s="227"/>
      <c r="J236" s="227"/>
      <c r="K236" s="227"/>
    </row>
    <row r="237" ht="13.5" customHeight="1">
      <c r="A237" t="s" s="231">
        <f>CONCATENATE(B237,C237)</f>
        <v>1022</v>
      </c>
      <c r="B237" t="s" s="235">
        <v>375</v>
      </c>
      <c r="C237" t="s" s="271">
        <v>56</v>
      </c>
      <c r="D237" s="269">
        <v>36</v>
      </c>
      <c r="E237" s="227"/>
      <c r="F237" s="227"/>
      <c r="G237" s="227"/>
      <c r="H237" s="227"/>
      <c r="I237" s="227"/>
      <c r="J237" s="227"/>
      <c r="K237" s="227"/>
    </row>
    <row r="238" ht="13.5" customHeight="1">
      <c r="A238" t="s" s="231">
        <f>CONCATENATE(B238,C238)</f>
        <v>1023</v>
      </c>
      <c r="B238" t="s" s="235">
        <v>375</v>
      </c>
      <c r="C238" t="s" s="271">
        <v>57</v>
      </c>
      <c r="D238" s="269">
        <v>36</v>
      </c>
      <c r="E238" s="227"/>
      <c r="F238" s="227"/>
      <c r="G238" s="227"/>
      <c r="H238" s="227"/>
      <c r="I238" s="227"/>
      <c r="J238" s="227"/>
      <c r="K238" s="227"/>
    </row>
    <row r="239" ht="13.5" customHeight="1">
      <c r="A239" t="s" s="231">
        <f>CONCATENATE(B239,C239)</f>
        <v>1024</v>
      </c>
      <c r="B239" t="s" s="235">
        <v>375</v>
      </c>
      <c r="C239" t="s" s="271">
        <v>58</v>
      </c>
      <c r="D239" s="269">
        <v>38</v>
      </c>
      <c r="E239" s="227"/>
      <c r="F239" s="227"/>
      <c r="G239" s="227"/>
      <c r="H239" s="227"/>
      <c r="I239" s="227"/>
      <c r="J239" s="227"/>
      <c r="K239" s="227"/>
    </row>
    <row r="240" ht="13.5" customHeight="1">
      <c r="A240" t="s" s="231">
        <f>CONCATENATE(B240,C240)</f>
        <v>699</v>
      </c>
      <c r="B240" t="s" s="235">
        <v>375</v>
      </c>
      <c r="C240" t="s" s="271">
        <v>45</v>
      </c>
      <c r="D240" s="269">
        <v>38</v>
      </c>
      <c r="E240" s="227"/>
      <c r="F240" s="227"/>
      <c r="G240" s="227"/>
      <c r="H240" s="227"/>
      <c r="I240" s="227"/>
      <c r="J240" s="227"/>
      <c r="K240" s="227"/>
    </row>
    <row r="241" ht="13.5" customHeight="1">
      <c r="A241" t="s" s="231">
        <f>CONCATENATE(B241,C241)</f>
        <v>1025</v>
      </c>
      <c r="B241" t="s" s="235">
        <v>224</v>
      </c>
      <c r="C241" t="s" s="271">
        <v>55</v>
      </c>
      <c r="D241" s="269">
        <v>30</v>
      </c>
      <c r="E241" s="227"/>
      <c r="F241" s="227"/>
      <c r="G241" s="227"/>
      <c r="H241" s="227"/>
      <c r="I241" s="227"/>
      <c r="J241" s="227"/>
      <c r="K241" s="227"/>
    </row>
    <row r="242" ht="13.5" customHeight="1">
      <c r="A242" t="s" s="231">
        <f>CONCATENATE(B242,C242)</f>
        <v>1026</v>
      </c>
      <c r="B242" t="s" s="235">
        <v>224</v>
      </c>
      <c r="C242" t="s" s="271">
        <v>56</v>
      </c>
      <c r="D242" s="269">
        <v>33</v>
      </c>
      <c r="E242" s="227"/>
      <c r="F242" s="227"/>
      <c r="G242" s="227"/>
      <c r="H242" s="227"/>
      <c r="I242" s="227"/>
      <c r="J242" s="227"/>
      <c r="K242" s="227"/>
    </row>
    <row r="243" ht="13.5" customHeight="1">
      <c r="A243" t="s" s="231">
        <f>CONCATENATE(B243,C243)</f>
        <v>1027</v>
      </c>
      <c r="B243" t="s" s="235">
        <v>224</v>
      </c>
      <c r="C243" t="s" s="271">
        <v>57</v>
      </c>
      <c r="D243" s="269">
        <v>37</v>
      </c>
      <c r="E243" s="227"/>
      <c r="F243" s="227"/>
      <c r="G243" s="227"/>
      <c r="H243" s="227"/>
      <c r="I243" s="227"/>
      <c r="J243" s="227"/>
      <c r="K243" s="227"/>
    </row>
    <row r="244" ht="13.5" customHeight="1">
      <c r="A244" t="s" s="231">
        <f>CONCATENATE(B244,C244)</f>
        <v>1028</v>
      </c>
      <c r="B244" t="s" s="235">
        <v>224</v>
      </c>
      <c r="C244" t="s" s="271">
        <v>58</v>
      </c>
      <c r="D244" s="269">
        <v>37</v>
      </c>
      <c r="E244" s="227"/>
      <c r="F244" s="227"/>
      <c r="G244" s="227"/>
      <c r="H244" s="227"/>
      <c r="I244" s="227"/>
      <c r="J244" s="227"/>
      <c r="K244" s="227"/>
    </row>
    <row r="245" ht="13.5" customHeight="1">
      <c r="A245" t="s" s="231">
        <f>CONCATENATE(B245,C245)</f>
        <v>1029</v>
      </c>
      <c r="B245" t="s" s="235">
        <v>224</v>
      </c>
      <c r="C245" t="s" s="271">
        <v>45</v>
      </c>
      <c r="D245" s="269">
        <v>37</v>
      </c>
      <c r="E245" s="227"/>
      <c r="F245" s="227"/>
      <c r="G245" s="227"/>
      <c r="H245" s="227"/>
      <c r="I245" s="227"/>
      <c r="J245" s="227"/>
      <c r="K245" s="227"/>
    </row>
    <row r="246" ht="13.5" customHeight="1">
      <c r="A246" t="s" s="231">
        <f>CONCATENATE(B246,C246)</f>
        <v>1030</v>
      </c>
      <c r="B246" t="s" s="235">
        <v>318</v>
      </c>
      <c r="C246" t="s" s="271">
        <v>55</v>
      </c>
      <c r="D246" s="269">
        <v>34</v>
      </c>
      <c r="E246" s="227"/>
      <c r="F246" s="227"/>
      <c r="G246" s="227"/>
      <c r="H246" s="227"/>
      <c r="I246" s="227"/>
      <c r="J246" s="227"/>
      <c r="K246" s="227"/>
    </row>
    <row r="247" ht="13.5" customHeight="1">
      <c r="A247" t="s" s="231">
        <f>CONCATENATE(B247,C247)</f>
        <v>1031</v>
      </c>
      <c r="B247" t="s" s="235">
        <v>318</v>
      </c>
      <c r="C247" t="s" s="271">
        <v>56</v>
      </c>
      <c r="D247" s="269">
        <v>34</v>
      </c>
      <c r="E247" s="227"/>
      <c r="F247" s="227"/>
      <c r="G247" s="227"/>
      <c r="H247" s="227"/>
      <c r="I247" s="227"/>
      <c r="J247" s="227"/>
      <c r="K247" s="227"/>
    </row>
    <row r="248" ht="13.5" customHeight="1">
      <c r="A248" t="s" s="231">
        <f>CONCATENATE(B248,C248)</f>
        <v>1032</v>
      </c>
      <c r="B248" t="s" s="235">
        <v>318</v>
      </c>
      <c r="C248" t="s" s="271">
        <v>57</v>
      </c>
      <c r="D248" s="269">
        <v>36</v>
      </c>
      <c r="E248" s="227"/>
      <c r="F248" s="227"/>
      <c r="G248" s="227"/>
      <c r="H248" s="227"/>
      <c r="I248" s="227"/>
      <c r="J248" s="227"/>
      <c r="K248" s="227"/>
    </row>
    <row r="249" ht="13.5" customHeight="1">
      <c r="A249" t="s" s="231">
        <f>CONCATENATE(B249,C249)</f>
        <v>1033</v>
      </c>
      <c r="B249" t="s" s="235">
        <v>318</v>
      </c>
      <c r="C249" t="s" s="271">
        <v>58</v>
      </c>
      <c r="D249" s="269">
        <v>36</v>
      </c>
      <c r="E249" s="227"/>
      <c r="F249" s="227"/>
      <c r="G249" s="227"/>
      <c r="H249" s="227"/>
      <c r="I249" s="227"/>
      <c r="J249" s="227"/>
      <c r="K249" s="227"/>
    </row>
    <row r="250" ht="13.5" customHeight="1">
      <c r="A250" t="s" s="231">
        <f>CONCATENATE(B250,C250)</f>
        <v>1034</v>
      </c>
      <c r="B250" t="s" s="235">
        <v>225</v>
      </c>
      <c r="C250" t="s" s="271">
        <v>55</v>
      </c>
      <c r="D250" s="269">
        <v>34</v>
      </c>
      <c r="E250" s="227"/>
      <c r="F250" s="227"/>
      <c r="G250" s="227"/>
      <c r="H250" s="227"/>
      <c r="I250" s="227"/>
      <c r="J250" s="227"/>
      <c r="K250" s="227"/>
    </row>
    <row r="251" ht="13.5" customHeight="1">
      <c r="A251" t="s" s="231">
        <f>CONCATENATE(B251,C251)</f>
        <v>1031</v>
      </c>
      <c r="B251" t="s" s="235">
        <v>318</v>
      </c>
      <c r="C251" t="s" s="271">
        <v>56</v>
      </c>
      <c r="D251" s="269">
        <v>34</v>
      </c>
      <c r="E251" s="227"/>
      <c r="F251" s="227"/>
      <c r="G251" s="227"/>
      <c r="H251" s="227"/>
      <c r="I251" s="227"/>
      <c r="J251" s="227"/>
      <c r="K251" s="227"/>
    </row>
    <row r="252" ht="13.5" customHeight="1">
      <c r="A252" t="s" s="231">
        <f>CONCATENATE(B252,C252)</f>
        <v>1035</v>
      </c>
      <c r="B252" t="s" s="235">
        <v>225</v>
      </c>
      <c r="C252" t="s" s="271">
        <v>57</v>
      </c>
      <c r="D252" s="269">
        <v>36</v>
      </c>
      <c r="E252" s="227"/>
      <c r="F252" s="227"/>
      <c r="G252" s="227"/>
      <c r="H252" s="227"/>
      <c r="I252" s="227"/>
      <c r="J252" s="227"/>
      <c r="K252" s="227"/>
    </row>
    <row r="253" ht="13.5" customHeight="1">
      <c r="A253" t="s" s="231">
        <f>CONCATENATE(B253,C253)</f>
        <v>1036</v>
      </c>
      <c r="B253" t="s" s="235">
        <v>225</v>
      </c>
      <c r="C253" t="s" s="271">
        <v>58</v>
      </c>
      <c r="D253" s="269">
        <v>36</v>
      </c>
      <c r="E253" s="227"/>
      <c r="F253" s="227"/>
      <c r="G253" s="227"/>
      <c r="H253" s="227"/>
      <c r="I253" s="227"/>
      <c r="J253" s="227"/>
      <c r="K253" s="227"/>
    </row>
    <row r="254" ht="13.5" customHeight="1">
      <c r="A254" t="s" s="231">
        <f>CONCATENATE(B254,C254)</f>
        <v>1037</v>
      </c>
      <c r="B254" t="s" s="235">
        <v>228</v>
      </c>
      <c r="C254" t="s" s="271">
        <v>55</v>
      </c>
      <c r="D254" s="269">
        <v>34</v>
      </c>
      <c r="E254" s="227"/>
      <c r="F254" s="227"/>
      <c r="G254" s="227"/>
      <c r="H254" s="227"/>
      <c r="I254" s="227"/>
      <c r="J254" s="227"/>
      <c r="K254" s="227"/>
    </row>
    <row r="255" ht="13.5" customHeight="1">
      <c r="A255" t="s" s="231">
        <f>CONCATENATE(B255,C255)</f>
        <v>1038</v>
      </c>
      <c r="B255" t="s" s="235">
        <v>228</v>
      </c>
      <c r="C255" t="s" s="271">
        <v>56</v>
      </c>
      <c r="D255" s="269">
        <v>34</v>
      </c>
      <c r="E255" s="227"/>
      <c r="F255" s="227"/>
      <c r="G255" s="227"/>
      <c r="H255" s="227"/>
      <c r="I255" s="227"/>
      <c r="J255" s="227"/>
      <c r="K255" s="227"/>
    </row>
    <row r="256" ht="13.5" customHeight="1">
      <c r="A256" t="s" s="231">
        <f>CONCATENATE(B256,C256)</f>
        <v>1039</v>
      </c>
      <c r="B256" t="s" s="235">
        <v>228</v>
      </c>
      <c r="C256" t="s" s="271">
        <v>58</v>
      </c>
      <c r="D256" s="269">
        <v>38</v>
      </c>
      <c r="E256" s="227"/>
      <c r="F256" s="227"/>
      <c r="G256" s="227"/>
      <c r="H256" s="227"/>
      <c r="I256" s="227"/>
      <c r="J256" s="227"/>
      <c r="K256" s="227"/>
    </row>
    <row r="257" ht="13.5" customHeight="1">
      <c r="A257" t="s" s="231">
        <f>CONCATENATE(B257,C257)</f>
        <v>709</v>
      </c>
      <c r="B257" t="s" s="235">
        <v>228</v>
      </c>
      <c r="C257" t="s" s="271">
        <v>45</v>
      </c>
      <c r="D257" s="269">
        <v>38</v>
      </c>
      <c r="E257" s="227"/>
      <c r="F257" s="227"/>
      <c r="G257" s="227"/>
      <c r="H257" s="227"/>
      <c r="I257" s="227"/>
      <c r="J257" s="227"/>
      <c r="K257" s="227"/>
    </row>
  </sheetData>
  <mergeCells count="1">
    <mergeCell ref="G2:K2"/>
  </mergeCells>
  <pageMargins left="0" right="0" top="0" bottom="0" header="0" footer="0"/>
  <pageSetup firstPageNumber="1" fitToHeight="1" fitToWidth="1" scale="100" useFirstPageNumber="0" orientation="landscape" pageOrder="downThenOver"/>
  <headerFooter>
    <oddFooter>&amp;"Helvetica,Regular"&amp;11&amp;P</oddFooter>
  </headerFooter>
</worksheet>
</file>

<file path=xl/worksheets/sheet11.xml><?xml version="1.0" encoding="utf-8"?>
<worksheet xmlns:r="http://schemas.openxmlformats.org/officeDocument/2006/relationships" xmlns="http://schemas.openxmlformats.org/spreadsheetml/2006/main">
  <dimension ref="A1:H119"/>
  <sheetViews>
    <sheetView workbookViewId="0" showGridLines="0" defaultGridColor="1"/>
  </sheetViews>
  <sheetFormatPr defaultColWidth="6.625" defaultRowHeight="12.75" customHeight="1" outlineLevelRow="0" outlineLevelCol="0"/>
  <cols>
    <col min="1" max="1" width="13.75" style="388" customWidth="1"/>
    <col min="2" max="2" width="6.625" style="388" customWidth="1"/>
    <col min="3" max="3" width="6.625" style="388" customWidth="1"/>
    <col min="4" max="4" width="6.625" style="388" customWidth="1"/>
    <col min="5" max="5" width="6.625" style="388" customWidth="1"/>
    <col min="6" max="6" width="6.625" style="388" customWidth="1"/>
    <col min="7" max="7" width="6.625" style="388" customWidth="1"/>
    <col min="8" max="8" width="6.625" style="388" customWidth="1"/>
    <col min="9" max="256" width="6.625" style="388" customWidth="1"/>
  </cols>
  <sheetData>
    <row r="1" ht="16" customHeight="1">
      <c r="A1" s="223">
        <v>1</v>
      </c>
      <c r="B1" s="223">
        <v>2</v>
      </c>
      <c r="C1" s="223">
        <v>3</v>
      </c>
      <c r="D1" s="223">
        <v>4</v>
      </c>
      <c r="E1" s="223">
        <v>5</v>
      </c>
      <c r="F1" s="227"/>
      <c r="G1" s="227"/>
      <c r="H1" s="227"/>
    </row>
    <row r="2" ht="16" customHeight="1">
      <c r="A2" t="s" s="223">
        <v>379</v>
      </c>
      <c r="B2" t="s" s="389">
        <v>1040</v>
      </c>
      <c r="C2" t="s" s="389">
        <v>1041</v>
      </c>
      <c r="D2" t="s" s="389">
        <v>1042</v>
      </c>
      <c r="E2" t="s" s="389">
        <v>1043</v>
      </c>
      <c r="F2" s="227"/>
      <c r="G2" s="227"/>
      <c r="H2" s="227"/>
    </row>
    <row r="3" ht="16" customHeight="1">
      <c r="A3" t="s" s="223">
        <v>73</v>
      </c>
      <c r="B3" t="s" s="223">
        <v>1044</v>
      </c>
      <c r="C3" t="s" s="223">
        <v>1044</v>
      </c>
      <c r="D3" t="s" s="223">
        <v>1044</v>
      </c>
      <c r="E3" t="s" s="223">
        <v>1044</v>
      </c>
      <c r="F3" s="227"/>
      <c r="G3" s="227"/>
      <c r="H3" s="227"/>
    </row>
    <row r="4" ht="16" customHeight="1">
      <c r="A4" t="s" s="223">
        <v>180</v>
      </c>
      <c r="B4" t="s" s="223">
        <v>1044</v>
      </c>
      <c r="C4" t="s" s="223">
        <v>1044</v>
      </c>
      <c r="D4" t="s" s="223">
        <v>1044</v>
      </c>
      <c r="E4" t="s" s="223">
        <v>1044</v>
      </c>
      <c r="F4" s="227"/>
      <c r="G4" s="227"/>
      <c r="H4" s="227"/>
    </row>
    <row r="5" ht="16" customHeight="1">
      <c r="A5" t="s" s="223">
        <v>177</v>
      </c>
      <c r="B5" t="s" s="223">
        <v>1044</v>
      </c>
      <c r="C5" t="s" s="223">
        <v>1044</v>
      </c>
      <c r="D5" t="s" s="223">
        <v>1044</v>
      </c>
      <c r="E5" t="s" s="223">
        <v>1044</v>
      </c>
      <c r="F5" s="227"/>
      <c r="G5" s="227"/>
      <c r="H5" s="227"/>
    </row>
    <row r="6" ht="16" customHeight="1">
      <c r="A6" t="s" s="223">
        <v>72</v>
      </c>
      <c r="B6" t="s" s="223">
        <v>1044</v>
      </c>
      <c r="C6" t="s" s="223">
        <v>1044</v>
      </c>
      <c r="D6" t="s" s="223">
        <v>1044</v>
      </c>
      <c r="E6" t="s" s="223">
        <v>1044</v>
      </c>
      <c r="F6" s="227"/>
      <c r="G6" s="227"/>
      <c r="H6" s="227"/>
    </row>
    <row r="7" ht="16" customHeight="1">
      <c r="A7" t="s" s="223">
        <v>71</v>
      </c>
      <c r="B7" t="s" s="223">
        <v>1044</v>
      </c>
      <c r="C7" t="s" s="223">
        <v>1044</v>
      </c>
      <c r="D7" t="s" s="223">
        <v>1044</v>
      </c>
      <c r="E7" t="s" s="223">
        <v>1044</v>
      </c>
      <c r="F7" s="227"/>
      <c r="G7" s="227"/>
      <c r="H7" s="239"/>
    </row>
    <row r="8" ht="15" customHeight="1">
      <c r="A8" t="s" s="390">
        <v>148</v>
      </c>
      <c r="B8" s="223">
        <v>1</v>
      </c>
      <c r="C8" s="223">
        <v>1</v>
      </c>
      <c r="D8" s="223">
        <v>2</v>
      </c>
      <c r="E8" s="223">
        <v>1</v>
      </c>
      <c r="F8" s="227"/>
      <c r="G8" s="68"/>
      <c r="H8" s="391"/>
    </row>
    <row r="9" ht="15" customHeight="1">
      <c r="A9" t="s" s="390">
        <v>1045</v>
      </c>
      <c r="B9" s="223">
        <v>1</v>
      </c>
      <c r="C9" s="223">
        <v>2</v>
      </c>
      <c r="D9" s="223">
        <v>1</v>
      </c>
      <c r="E9" s="223">
        <v>1</v>
      </c>
      <c r="F9" s="227"/>
      <c r="G9" s="68"/>
      <c r="H9" s="392"/>
    </row>
    <row r="10" ht="15" customHeight="1">
      <c r="A10" t="s" s="390">
        <v>335</v>
      </c>
      <c r="B10" s="223">
        <v>1</v>
      </c>
      <c r="C10" s="223">
        <v>2</v>
      </c>
      <c r="D10" s="223">
        <v>1</v>
      </c>
      <c r="E10" s="223">
        <v>1</v>
      </c>
      <c r="F10" s="227"/>
      <c r="G10" s="68"/>
      <c r="H10" s="391"/>
    </row>
    <row r="11" ht="15" customHeight="1">
      <c r="A11" t="s" s="390">
        <v>149</v>
      </c>
      <c r="B11" s="223">
        <v>1</v>
      </c>
      <c r="C11" s="223">
        <v>2</v>
      </c>
      <c r="D11" s="223">
        <v>1</v>
      </c>
      <c r="E11" s="223">
        <v>1</v>
      </c>
      <c r="F11" s="227"/>
      <c r="G11" s="68"/>
      <c r="H11" s="393"/>
    </row>
    <row r="12" ht="15" customHeight="1">
      <c r="A12" t="s" s="390">
        <v>1046</v>
      </c>
      <c r="B12" s="223">
        <v>1</v>
      </c>
      <c r="C12" s="223">
        <v>1</v>
      </c>
      <c r="D12" s="223">
        <v>1</v>
      </c>
      <c r="E12" s="223">
        <v>1</v>
      </c>
      <c r="F12" s="227"/>
      <c r="G12" s="68"/>
      <c r="H12" s="392"/>
    </row>
    <row r="13" ht="15" customHeight="1">
      <c r="A13" t="s" s="390">
        <v>1047</v>
      </c>
      <c r="B13" s="223">
        <v>2</v>
      </c>
      <c r="C13" s="223">
        <v>2</v>
      </c>
      <c r="D13" s="223">
        <v>1</v>
      </c>
      <c r="E13" s="223">
        <v>2</v>
      </c>
      <c r="F13" s="227"/>
      <c r="G13" s="68"/>
      <c r="H13" s="392"/>
    </row>
    <row r="14" ht="15" customHeight="1">
      <c r="A14" t="s" s="390">
        <v>1048</v>
      </c>
      <c r="B14" s="223">
        <v>1</v>
      </c>
      <c r="C14" s="223">
        <v>2</v>
      </c>
      <c r="D14" s="223">
        <v>1</v>
      </c>
      <c r="E14" s="223">
        <v>2</v>
      </c>
      <c r="F14" s="227"/>
      <c r="G14" s="68"/>
      <c r="H14" s="391"/>
    </row>
    <row r="15" ht="15" customHeight="1">
      <c r="A15" t="s" s="390">
        <v>1049</v>
      </c>
      <c r="B15" s="223">
        <v>1</v>
      </c>
      <c r="C15" s="223">
        <v>2</v>
      </c>
      <c r="D15" s="223">
        <v>1</v>
      </c>
      <c r="E15" s="223">
        <v>2</v>
      </c>
      <c r="F15" s="227"/>
      <c r="G15" s="68"/>
      <c r="H15" s="394"/>
    </row>
    <row r="16" ht="15" customHeight="1">
      <c r="A16" t="s" s="390">
        <v>1050</v>
      </c>
      <c r="B16" s="223">
        <v>1</v>
      </c>
      <c r="C16" s="223">
        <v>2</v>
      </c>
      <c r="D16" s="223">
        <v>1</v>
      </c>
      <c r="E16" s="223">
        <v>2</v>
      </c>
      <c r="F16" s="227"/>
      <c r="G16" s="68"/>
      <c r="H16" s="394"/>
    </row>
    <row r="17" ht="15" customHeight="1">
      <c r="A17" t="s" s="390">
        <v>1051</v>
      </c>
      <c r="B17" s="223">
        <v>1</v>
      </c>
      <c r="C17" s="223">
        <v>2</v>
      </c>
      <c r="D17" s="223">
        <v>1</v>
      </c>
      <c r="E17" s="223">
        <v>1</v>
      </c>
      <c r="F17" s="227"/>
      <c r="G17" s="68"/>
      <c r="H17" s="394"/>
    </row>
    <row r="18" ht="15" customHeight="1">
      <c r="A18" t="s" s="390">
        <v>1052</v>
      </c>
      <c r="B18" s="223">
        <v>1</v>
      </c>
      <c r="C18" s="223">
        <v>2</v>
      </c>
      <c r="D18" s="223">
        <v>1</v>
      </c>
      <c r="E18" s="223">
        <v>1</v>
      </c>
      <c r="F18" s="227"/>
      <c r="G18" s="68"/>
      <c r="H18" s="392"/>
    </row>
    <row r="19" ht="15" customHeight="1">
      <c r="A19" t="s" s="390">
        <v>1053</v>
      </c>
      <c r="B19" s="223">
        <v>1</v>
      </c>
      <c r="C19" s="223">
        <v>2</v>
      </c>
      <c r="D19" s="223">
        <v>1</v>
      </c>
      <c r="E19" s="223">
        <v>1</v>
      </c>
      <c r="F19" s="227"/>
      <c r="G19" s="68"/>
      <c r="H19" s="391"/>
    </row>
    <row r="20" ht="15" customHeight="1">
      <c r="A20" t="s" s="390">
        <v>1054</v>
      </c>
      <c r="B20" s="223">
        <v>2</v>
      </c>
      <c r="C20" s="223">
        <v>2</v>
      </c>
      <c r="D20" s="223">
        <v>1</v>
      </c>
      <c r="E20" s="223">
        <v>2</v>
      </c>
      <c r="F20" s="227"/>
      <c r="G20" s="68"/>
      <c r="H20" s="394"/>
    </row>
    <row r="21" ht="15" customHeight="1">
      <c r="A21" t="s" s="390">
        <v>164</v>
      </c>
      <c r="B21" s="223">
        <v>1</v>
      </c>
      <c r="C21" s="223">
        <v>1</v>
      </c>
      <c r="D21" s="223">
        <v>1</v>
      </c>
      <c r="E21" s="223">
        <v>1</v>
      </c>
      <c r="F21" s="227"/>
      <c r="G21" s="227"/>
      <c r="H21" s="220"/>
    </row>
    <row r="22" ht="15" customHeight="1">
      <c r="A22" t="s" s="390">
        <v>1055</v>
      </c>
      <c r="B22" s="223">
        <v>1</v>
      </c>
      <c r="C22" s="223">
        <v>2</v>
      </c>
      <c r="D22" s="223">
        <v>1</v>
      </c>
      <c r="E22" s="223">
        <v>1</v>
      </c>
      <c r="F22" s="227"/>
      <c r="G22" s="227"/>
      <c r="H22" s="227"/>
    </row>
    <row r="23" ht="15" customHeight="1">
      <c r="A23" t="s" s="390">
        <v>150</v>
      </c>
      <c r="B23" s="223">
        <v>1</v>
      </c>
      <c r="C23" s="223">
        <v>2</v>
      </c>
      <c r="D23" s="223">
        <v>1</v>
      </c>
      <c r="E23" s="223">
        <v>1</v>
      </c>
      <c r="F23" s="227"/>
      <c r="G23" s="227"/>
      <c r="H23" s="227"/>
    </row>
    <row r="24" ht="15" customHeight="1">
      <c r="A24" t="s" s="390">
        <v>169</v>
      </c>
      <c r="B24" s="223">
        <v>1</v>
      </c>
      <c r="C24" s="223">
        <v>2</v>
      </c>
      <c r="D24" s="223">
        <v>1</v>
      </c>
      <c r="E24" s="223">
        <v>1</v>
      </c>
      <c r="F24" s="227"/>
      <c r="G24" s="227"/>
      <c r="H24" s="227"/>
    </row>
    <row r="25" ht="15" customHeight="1">
      <c r="A25" t="s" s="390">
        <v>1056</v>
      </c>
      <c r="B25" s="223">
        <v>1</v>
      </c>
      <c r="C25" s="223">
        <v>2</v>
      </c>
      <c r="D25" s="223">
        <v>1</v>
      </c>
      <c r="E25" s="223">
        <v>1</v>
      </c>
      <c r="F25" s="227"/>
      <c r="G25" s="227"/>
      <c r="H25" s="227"/>
    </row>
    <row r="26" ht="15" customHeight="1">
      <c r="A26" t="s" s="390">
        <v>1057</v>
      </c>
      <c r="B26" s="223">
        <v>1</v>
      </c>
      <c r="C26" s="223">
        <v>2</v>
      </c>
      <c r="D26" s="223">
        <v>1</v>
      </c>
      <c r="E26" s="223">
        <v>1</v>
      </c>
      <c r="F26" s="227"/>
      <c r="G26" s="227"/>
      <c r="H26" s="227"/>
    </row>
    <row r="27" ht="15" customHeight="1">
      <c r="A27" t="s" s="390">
        <v>1058</v>
      </c>
      <c r="B27" s="223">
        <v>1</v>
      </c>
      <c r="C27" s="223">
        <v>1</v>
      </c>
      <c r="D27" s="223">
        <v>1</v>
      </c>
      <c r="E27" s="223">
        <v>1</v>
      </c>
      <c r="F27" s="227"/>
      <c r="G27" s="227"/>
      <c r="H27" s="227"/>
    </row>
    <row r="28" ht="15" customHeight="1">
      <c r="A28" t="s" s="390">
        <v>173</v>
      </c>
      <c r="B28" s="223">
        <v>1</v>
      </c>
      <c r="C28" s="223">
        <v>1</v>
      </c>
      <c r="D28" s="223">
        <v>1</v>
      </c>
      <c r="E28" s="223">
        <v>1</v>
      </c>
      <c r="F28" s="227"/>
      <c r="G28" s="227"/>
      <c r="H28" s="227"/>
    </row>
    <row r="29" ht="15" customHeight="1">
      <c r="A29" t="s" s="390">
        <v>73</v>
      </c>
      <c r="B29" s="223">
        <v>2</v>
      </c>
      <c r="C29" s="223">
        <v>1</v>
      </c>
      <c r="D29" s="223">
        <v>1</v>
      </c>
      <c r="E29" t="s" s="223">
        <v>1044</v>
      </c>
      <c r="F29" s="227"/>
      <c r="G29" s="227"/>
      <c r="H29" s="227"/>
    </row>
    <row r="30" ht="15" customHeight="1">
      <c r="A30" t="s" s="390">
        <v>181</v>
      </c>
      <c r="B30" s="223">
        <v>1</v>
      </c>
      <c r="C30" s="223">
        <v>1</v>
      </c>
      <c r="D30" s="223">
        <v>1</v>
      </c>
      <c r="E30" s="223">
        <v>1</v>
      </c>
      <c r="F30" s="227"/>
      <c r="G30" s="227"/>
      <c r="H30" s="227"/>
    </row>
    <row r="31" ht="15" customHeight="1">
      <c r="A31" t="s" s="390">
        <v>343</v>
      </c>
      <c r="B31" s="223">
        <v>1</v>
      </c>
      <c r="C31" s="223">
        <v>1</v>
      </c>
      <c r="D31" s="223">
        <v>1</v>
      </c>
      <c r="E31" s="223">
        <v>1</v>
      </c>
      <c r="F31" s="227"/>
      <c r="G31" s="227"/>
      <c r="H31" s="227"/>
    </row>
    <row r="32" ht="15" customHeight="1">
      <c r="A32" t="s" s="390">
        <v>75</v>
      </c>
      <c r="B32" t="s" s="223">
        <v>1044</v>
      </c>
      <c r="C32" t="s" s="223">
        <v>1044</v>
      </c>
      <c r="D32" t="s" s="223">
        <v>1044</v>
      </c>
      <c r="E32" t="s" s="223">
        <v>1044</v>
      </c>
      <c r="F32" s="227"/>
      <c r="G32" s="227"/>
      <c r="H32" s="227"/>
    </row>
    <row r="33" ht="15" customHeight="1">
      <c r="A33" t="s" s="390">
        <v>344</v>
      </c>
      <c r="B33" s="223">
        <v>1</v>
      </c>
      <c r="C33" t="s" s="223">
        <v>1044</v>
      </c>
      <c r="D33" s="223">
        <v>1</v>
      </c>
      <c r="E33" t="s" s="223">
        <v>1044</v>
      </c>
      <c r="F33" s="227"/>
      <c r="G33" s="227"/>
      <c r="H33" s="227"/>
    </row>
    <row r="34" ht="15" customHeight="1">
      <c r="A34" t="s" s="390">
        <v>412</v>
      </c>
      <c r="B34" s="223">
        <v>1</v>
      </c>
      <c r="C34" s="223">
        <v>1</v>
      </c>
      <c r="D34" s="223">
        <v>1</v>
      </c>
      <c r="E34" s="223">
        <v>1</v>
      </c>
      <c r="F34" s="227"/>
      <c r="G34" s="227"/>
      <c r="H34" s="227"/>
    </row>
    <row r="35" ht="15" customHeight="1">
      <c r="A35" t="s" s="390">
        <v>77</v>
      </c>
      <c r="B35" t="s" s="223">
        <v>1044</v>
      </c>
      <c r="C35" t="s" s="223">
        <v>1044</v>
      </c>
      <c r="D35" t="s" s="223">
        <v>1044</v>
      </c>
      <c r="E35" t="s" s="223">
        <v>1044</v>
      </c>
      <c r="F35" s="227"/>
      <c r="G35" s="227"/>
      <c r="H35" s="227"/>
    </row>
    <row r="36" ht="15" customHeight="1">
      <c r="A36" t="s" s="390">
        <v>346</v>
      </c>
      <c r="B36" s="223">
        <v>1</v>
      </c>
      <c r="C36" s="223">
        <v>2</v>
      </c>
      <c r="D36" s="223">
        <v>1</v>
      </c>
      <c r="E36" s="223">
        <v>1</v>
      </c>
      <c r="F36" s="227"/>
      <c r="G36" s="227"/>
      <c r="H36" s="227"/>
    </row>
    <row r="37" ht="15" customHeight="1">
      <c r="A37" t="s" s="390">
        <v>186</v>
      </c>
      <c r="B37" s="223">
        <v>1</v>
      </c>
      <c r="C37" s="223">
        <v>2</v>
      </c>
      <c r="D37" s="223">
        <v>1</v>
      </c>
      <c r="E37" s="223">
        <v>1</v>
      </c>
      <c r="F37" s="227"/>
      <c r="G37" s="227"/>
      <c r="H37" s="227"/>
    </row>
    <row r="38" ht="15" customHeight="1">
      <c r="A38" t="s" s="390">
        <v>79</v>
      </c>
      <c r="B38" s="223">
        <v>1</v>
      </c>
      <c r="C38" s="223">
        <v>2</v>
      </c>
      <c r="D38" s="223">
        <v>1</v>
      </c>
      <c r="E38" s="223">
        <v>1</v>
      </c>
      <c r="F38" s="227"/>
      <c r="G38" s="227"/>
      <c r="H38" s="227"/>
    </row>
    <row r="39" ht="15" customHeight="1">
      <c r="A39" t="s" s="390">
        <v>82</v>
      </c>
      <c r="B39" s="223">
        <v>1</v>
      </c>
      <c r="C39" s="223">
        <v>2</v>
      </c>
      <c r="D39" s="223">
        <v>1</v>
      </c>
      <c r="E39" s="223">
        <v>1</v>
      </c>
      <c r="F39" s="227"/>
      <c r="G39" s="227"/>
      <c r="H39" s="227"/>
    </row>
    <row r="40" ht="15" customHeight="1">
      <c r="A40" t="s" s="390">
        <v>81</v>
      </c>
      <c r="B40" s="223">
        <v>1</v>
      </c>
      <c r="C40" s="223">
        <v>2</v>
      </c>
      <c r="D40" s="223">
        <v>1</v>
      </c>
      <c r="E40" s="223">
        <v>1</v>
      </c>
      <c r="F40" s="227"/>
      <c r="G40" s="227"/>
      <c r="H40" s="227"/>
    </row>
    <row r="41" ht="15" customHeight="1">
      <c r="A41" t="s" s="390">
        <v>83</v>
      </c>
      <c r="B41" s="223">
        <v>1</v>
      </c>
      <c r="C41" s="223">
        <v>2</v>
      </c>
      <c r="D41" s="223">
        <v>1</v>
      </c>
      <c r="E41" s="223">
        <v>1</v>
      </c>
      <c r="F41" s="227"/>
      <c r="G41" s="227"/>
      <c r="H41" s="227"/>
    </row>
    <row r="42" ht="15" customHeight="1">
      <c r="A42" t="s" s="390">
        <v>1059</v>
      </c>
      <c r="B42" s="223">
        <v>1</v>
      </c>
      <c r="C42" s="223">
        <v>1</v>
      </c>
      <c r="D42" s="223">
        <v>1</v>
      </c>
      <c r="E42" s="223">
        <v>1</v>
      </c>
      <c r="F42" s="227"/>
      <c r="G42" s="227"/>
      <c r="H42" s="227"/>
    </row>
    <row r="43" ht="15" customHeight="1">
      <c r="A43" t="s" s="390">
        <v>84</v>
      </c>
      <c r="B43" s="223">
        <v>1</v>
      </c>
      <c r="C43" s="223">
        <v>1</v>
      </c>
      <c r="D43" s="223">
        <v>1</v>
      </c>
      <c r="E43" s="223">
        <v>1</v>
      </c>
      <c r="F43" s="227"/>
      <c r="G43" s="227"/>
      <c r="H43" s="227"/>
    </row>
    <row r="44" ht="15" customHeight="1">
      <c r="A44" t="s" s="390">
        <v>1060</v>
      </c>
      <c r="B44" s="223">
        <v>1</v>
      </c>
      <c r="C44" s="223">
        <v>1</v>
      </c>
      <c r="D44" s="223">
        <v>1</v>
      </c>
      <c r="E44" s="223">
        <v>1</v>
      </c>
      <c r="F44" s="227"/>
      <c r="G44" s="227"/>
      <c r="H44" s="227"/>
    </row>
    <row r="45" ht="15" customHeight="1">
      <c r="A45" t="s" s="390">
        <v>87</v>
      </c>
      <c r="B45" s="223">
        <v>1</v>
      </c>
      <c r="C45" s="223">
        <v>2</v>
      </c>
      <c r="D45" s="223">
        <v>1</v>
      </c>
      <c r="E45" s="223">
        <v>1</v>
      </c>
      <c r="F45" s="227"/>
      <c r="G45" s="227"/>
      <c r="H45" s="227"/>
    </row>
    <row r="46" ht="15" customHeight="1">
      <c r="A46" t="s" s="390">
        <v>351</v>
      </c>
      <c r="B46" s="223">
        <v>1</v>
      </c>
      <c r="C46" s="223">
        <v>2</v>
      </c>
      <c r="D46" s="223">
        <v>1</v>
      </c>
      <c r="E46" s="223">
        <v>1</v>
      </c>
      <c r="F46" s="227"/>
      <c r="G46" s="227"/>
      <c r="H46" s="239"/>
    </row>
    <row r="47" ht="15" customHeight="1">
      <c r="A47" t="s" s="390">
        <v>88</v>
      </c>
      <c r="B47" s="223">
        <v>1</v>
      </c>
      <c r="C47" s="223">
        <v>1</v>
      </c>
      <c r="D47" s="223">
        <v>1</v>
      </c>
      <c r="E47" s="223">
        <v>1</v>
      </c>
      <c r="F47" s="227"/>
      <c r="G47" s="68"/>
      <c r="H47" s="394"/>
    </row>
    <row r="48" ht="15" customHeight="1">
      <c r="A48" t="s" s="390">
        <v>89</v>
      </c>
      <c r="B48" s="223">
        <v>1</v>
      </c>
      <c r="C48" s="223">
        <v>1</v>
      </c>
      <c r="D48" s="223">
        <v>1</v>
      </c>
      <c r="E48" s="223">
        <v>1</v>
      </c>
      <c r="F48" s="227"/>
      <c r="G48" s="68"/>
      <c r="H48" s="392"/>
    </row>
    <row r="49" ht="15" customHeight="1">
      <c r="A49" t="s" s="390">
        <v>192</v>
      </c>
      <c r="B49" s="223">
        <v>1</v>
      </c>
      <c r="C49" t="s" s="223">
        <v>1044</v>
      </c>
      <c r="D49" s="223">
        <v>1</v>
      </c>
      <c r="E49" t="s" s="223">
        <v>1044</v>
      </c>
      <c r="F49" s="227"/>
      <c r="G49" s="68"/>
      <c r="H49" s="391"/>
    </row>
    <row r="50" ht="15" customHeight="1">
      <c r="A50" t="s" s="390">
        <v>193</v>
      </c>
      <c r="B50" s="223">
        <v>1</v>
      </c>
      <c r="C50" t="s" s="223">
        <v>1044</v>
      </c>
      <c r="D50" s="223">
        <v>1</v>
      </c>
      <c r="E50" t="s" s="223">
        <v>1044</v>
      </c>
      <c r="F50" s="227"/>
      <c r="G50" s="68"/>
      <c r="H50" s="392"/>
    </row>
    <row r="51" ht="15" customHeight="1">
      <c r="A51" t="s" s="390">
        <v>91</v>
      </c>
      <c r="B51" s="223">
        <v>1</v>
      </c>
      <c r="C51" t="s" s="223">
        <v>1044</v>
      </c>
      <c r="D51" s="223">
        <v>1</v>
      </c>
      <c r="E51" t="s" s="223">
        <v>1044</v>
      </c>
      <c r="F51" s="227"/>
      <c r="G51" s="68"/>
      <c r="H51" s="392"/>
    </row>
    <row r="52" ht="15" customHeight="1">
      <c r="A52" t="s" s="390">
        <v>92</v>
      </c>
      <c r="B52" s="223">
        <v>1</v>
      </c>
      <c r="C52" t="s" s="223">
        <v>1044</v>
      </c>
      <c r="D52" s="223">
        <v>1</v>
      </c>
      <c r="E52" t="s" s="223">
        <v>1044</v>
      </c>
      <c r="F52" s="227"/>
      <c r="G52" s="68"/>
      <c r="H52" s="392"/>
    </row>
    <row r="53" ht="15" customHeight="1">
      <c r="A53" t="s" s="390">
        <v>94</v>
      </c>
      <c r="B53" s="223">
        <v>1</v>
      </c>
      <c r="C53" t="s" s="223">
        <v>1044</v>
      </c>
      <c r="D53" s="223">
        <v>1</v>
      </c>
      <c r="E53" t="s" s="223">
        <v>1044</v>
      </c>
      <c r="F53" s="227"/>
      <c r="G53" s="68"/>
      <c r="H53" s="392"/>
    </row>
    <row r="54" ht="15" customHeight="1">
      <c r="A54" t="s" s="390">
        <v>96</v>
      </c>
      <c r="B54" t="s" s="223">
        <v>1044</v>
      </c>
      <c r="C54" t="s" s="223">
        <v>1044</v>
      </c>
      <c r="D54" t="s" s="223">
        <v>1044</v>
      </c>
      <c r="E54" t="s" s="223">
        <v>1044</v>
      </c>
      <c r="F54" s="227"/>
      <c r="G54" s="68"/>
      <c r="H54" s="392"/>
    </row>
    <row r="55" ht="15" customHeight="1">
      <c r="A55" t="s" s="390">
        <v>198</v>
      </c>
      <c r="B55" s="223">
        <v>2</v>
      </c>
      <c r="C55" s="223">
        <v>1</v>
      </c>
      <c r="D55" s="223">
        <v>1</v>
      </c>
      <c r="E55" s="223">
        <v>1</v>
      </c>
      <c r="F55" s="227"/>
      <c r="G55" s="68"/>
      <c r="H55" s="392"/>
    </row>
    <row r="56" ht="15" customHeight="1">
      <c r="A56" t="s" s="390">
        <v>199</v>
      </c>
      <c r="B56" s="223">
        <v>2</v>
      </c>
      <c r="C56" s="223">
        <v>1</v>
      </c>
      <c r="D56" s="223">
        <v>1</v>
      </c>
      <c r="E56" s="223">
        <v>1</v>
      </c>
      <c r="F56" s="227"/>
      <c r="G56" s="68"/>
      <c r="H56" s="391"/>
    </row>
    <row r="57" ht="15" customHeight="1">
      <c r="A57" t="s" s="390">
        <v>100</v>
      </c>
      <c r="B57" s="223">
        <v>2</v>
      </c>
      <c r="C57" s="223">
        <v>1</v>
      </c>
      <c r="D57" s="223">
        <v>1</v>
      </c>
      <c r="E57" s="223">
        <v>1</v>
      </c>
      <c r="F57" s="227"/>
      <c r="G57" s="68"/>
      <c r="H57" s="392"/>
    </row>
    <row r="58" ht="15" customHeight="1">
      <c r="A58" t="s" s="390">
        <v>102</v>
      </c>
      <c r="B58" s="223">
        <v>1</v>
      </c>
      <c r="C58" s="223">
        <v>2</v>
      </c>
      <c r="D58" s="223">
        <v>1</v>
      </c>
      <c r="E58" s="223">
        <v>3</v>
      </c>
      <c r="F58" s="227"/>
      <c r="G58" s="68"/>
      <c r="H58" s="391"/>
    </row>
    <row r="59" ht="15" customHeight="1">
      <c r="A59" t="s" s="390">
        <v>108</v>
      </c>
      <c r="B59" s="223">
        <v>1</v>
      </c>
      <c r="C59" s="223">
        <v>2</v>
      </c>
      <c r="D59" s="223">
        <v>1</v>
      </c>
      <c r="E59" s="223">
        <v>1</v>
      </c>
      <c r="F59" s="227"/>
      <c r="G59" s="68"/>
      <c r="H59" s="392"/>
    </row>
    <row r="60" ht="15" customHeight="1">
      <c r="A60" t="s" s="390">
        <v>109</v>
      </c>
      <c r="B60" s="223">
        <v>1</v>
      </c>
      <c r="C60" s="223">
        <v>2</v>
      </c>
      <c r="D60" s="223">
        <v>1</v>
      </c>
      <c r="E60" s="223">
        <v>1</v>
      </c>
      <c r="F60" s="227"/>
      <c r="G60" s="68"/>
      <c r="H60" s="391"/>
    </row>
    <row r="61" ht="15" customHeight="1">
      <c r="A61" t="s" s="390">
        <v>201</v>
      </c>
      <c r="B61" s="223">
        <v>1</v>
      </c>
      <c r="C61" s="223">
        <v>2</v>
      </c>
      <c r="D61" s="223">
        <v>1</v>
      </c>
      <c r="E61" s="223">
        <v>1</v>
      </c>
      <c r="F61" s="227"/>
      <c r="G61" s="68"/>
      <c r="H61" s="391"/>
    </row>
    <row r="62" ht="15" customHeight="1">
      <c r="A62" t="s" s="390">
        <v>202</v>
      </c>
      <c r="B62" s="223">
        <v>1</v>
      </c>
      <c r="C62" s="223">
        <v>1</v>
      </c>
      <c r="D62" s="223">
        <v>1</v>
      </c>
      <c r="E62" s="223">
        <v>1</v>
      </c>
      <c r="F62" s="227"/>
      <c r="G62" s="68"/>
      <c r="H62" s="392"/>
    </row>
    <row r="63" ht="15" customHeight="1">
      <c r="A63" t="s" s="390">
        <v>110</v>
      </c>
      <c r="B63" s="223">
        <v>1</v>
      </c>
      <c r="C63" s="223">
        <v>1</v>
      </c>
      <c r="D63" s="223">
        <v>1</v>
      </c>
      <c r="E63" s="223">
        <v>1</v>
      </c>
      <c r="F63" s="227"/>
      <c r="G63" s="68"/>
      <c r="H63" s="392"/>
    </row>
    <row r="64" ht="15" customHeight="1">
      <c r="A64" t="s" s="390">
        <v>361</v>
      </c>
      <c r="B64" s="223">
        <v>1</v>
      </c>
      <c r="C64" s="223">
        <v>1</v>
      </c>
      <c r="D64" s="223">
        <v>1</v>
      </c>
      <c r="E64" s="223">
        <v>1</v>
      </c>
      <c r="F64" s="227"/>
      <c r="G64" s="68"/>
      <c r="H64" s="391"/>
    </row>
    <row r="65" ht="15" customHeight="1">
      <c r="A65" t="s" s="390">
        <v>111</v>
      </c>
      <c r="B65" s="223">
        <v>1</v>
      </c>
      <c r="C65" s="223">
        <v>1</v>
      </c>
      <c r="D65" s="223">
        <v>1</v>
      </c>
      <c r="E65" s="223">
        <v>1</v>
      </c>
      <c r="F65" s="227"/>
      <c r="G65" s="68"/>
      <c r="H65" s="391"/>
    </row>
    <row r="66" ht="15" customHeight="1">
      <c r="A66" t="s" s="390">
        <v>112</v>
      </c>
      <c r="B66" s="223">
        <v>1</v>
      </c>
      <c r="C66" s="223">
        <v>1</v>
      </c>
      <c r="D66" s="223">
        <v>1</v>
      </c>
      <c r="E66" s="223">
        <v>1</v>
      </c>
      <c r="F66" s="227"/>
      <c r="G66" s="68"/>
      <c r="H66" s="394"/>
    </row>
    <row r="67" ht="15" customHeight="1">
      <c r="A67" t="s" s="390">
        <v>113</v>
      </c>
      <c r="B67" s="223">
        <v>1</v>
      </c>
      <c r="C67" t="s" s="223">
        <v>1044</v>
      </c>
      <c r="D67" s="223">
        <v>1</v>
      </c>
      <c r="E67" t="s" s="223">
        <v>1044</v>
      </c>
      <c r="F67" s="227"/>
      <c r="G67" s="68"/>
      <c r="H67" s="391"/>
    </row>
    <row r="68" ht="15" customHeight="1">
      <c r="A68" t="s" s="390">
        <v>115</v>
      </c>
      <c r="B68" s="223">
        <v>1</v>
      </c>
      <c r="C68" s="223">
        <v>1</v>
      </c>
      <c r="D68" s="223">
        <v>1</v>
      </c>
      <c r="E68" s="223">
        <v>1</v>
      </c>
      <c r="F68" s="227"/>
      <c r="G68" s="68"/>
      <c r="H68" s="391"/>
    </row>
    <row r="69" ht="15" customHeight="1">
      <c r="A69" t="s" s="390">
        <v>116</v>
      </c>
      <c r="B69" s="223">
        <v>1</v>
      </c>
      <c r="C69" s="223">
        <v>1</v>
      </c>
      <c r="D69" s="223">
        <v>1</v>
      </c>
      <c r="E69" s="223">
        <v>1</v>
      </c>
      <c r="F69" s="227"/>
      <c r="G69" s="68"/>
      <c r="H69" s="392"/>
    </row>
    <row r="70" ht="15" customHeight="1">
      <c r="A70" t="s" s="390">
        <v>117</v>
      </c>
      <c r="B70" s="223">
        <v>1</v>
      </c>
      <c r="C70" s="223">
        <v>1</v>
      </c>
      <c r="D70" s="223">
        <v>1</v>
      </c>
      <c r="E70" s="223">
        <v>1</v>
      </c>
      <c r="F70" s="227"/>
      <c r="G70" s="68"/>
      <c r="H70" s="392"/>
    </row>
    <row r="71" ht="15" customHeight="1">
      <c r="A71" t="s" s="390">
        <v>1061</v>
      </c>
      <c r="B71" s="223">
        <v>1</v>
      </c>
      <c r="C71" s="223">
        <v>1</v>
      </c>
      <c r="D71" s="223">
        <v>1</v>
      </c>
      <c r="E71" s="223">
        <v>2</v>
      </c>
      <c r="F71" s="227"/>
      <c r="G71" s="68"/>
      <c r="H71" s="394"/>
    </row>
    <row r="72" ht="15" customHeight="1">
      <c r="A72" t="s" s="390">
        <v>119</v>
      </c>
      <c r="B72" s="223">
        <v>1</v>
      </c>
      <c r="C72" s="223">
        <v>1</v>
      </c>
      <c r="D72" s="223">
        <v>1</v>
      </c>
      <c r="E72" s="223">
        <v>2</v>
      </c>
      <c r="F72" s="227"/>
      <c r="G72" s="68"/>
      <c r="H72" s="391"/>
    </row>
    <row r="73" ht="15" customHeight="1">
      <c r="A73" t="s" s="390">
        <v>118</v>
      </c>
      <c r="B73" s="223">
        <v>1</v>
      </c>
      <c r="C73" s="223">
        <v>1</v>
      </c>
      <c r="D73" s="223">
        <v>1</v>
      </c>
      <c r="E73" s="223">
        <v>2</v>
      </c>
      <c r="F73" s="227"/>
      <c r="G73" s="68"/>
      <c r="H73" s="392"/>
    </row>
    <row r="74" ht="15" customHeight="1">
      <c r="A74" t="s" s="390">
        <v>120</v>
      </c>
      <c r="B74" s="223">
        <v>1</v>
      </c>
      <c r="C74" s="223">
        <v>1</v>
      </c>
      <c r="D74" s="223">
        <v>1</v>
      </c>
      <c r="E74" s="223">
        <v>2</v>
      </c>
      <c r="F74" s="227"/>
      <c r="G74" s="68"/>
      <c r="H74" s="392"/>
    </row>
    <row r="75" ht="15" customHeight="1">
      <c r="A75" t="s" s="390">
        <v>121</v>
      </c>
      <c r="B75" s="223">
        <v>1</v>
      </c>
      <c r="C75" s="223">
        <v>1</v>
      </c>
      <c r="D75" s="223">
        <v>1</v>
      </c>
      <c r="E75" s="223">
        <v>2</v>
      </c>
      <c r="F75" s="227"/>
      <c r="G75" s="68"/>
      <c r="H75" s="392"/>
    </row>
    <row r="76" ht="15" customHeight="1">
      <c r="A76" t="s" s="390">
        <v>1062</v>
      </c>
      <c r="B76" s="223">
        <v>1</v>
      </c>
      <c r="C76" s="223">
        <v>2</v>
      </c>
      <c r="D76" s="223">
        <v>1</v>
      </c>
      <c r="E76" s="223">
        <v>1</v>
      </c>
      <c r="F76" s="227"/>
      <c r="G76" s="68"/>
      <c r="H76" s="392"/>
    </row>
    <row r="77" ht="15" customHeight="1">
      <c r="A77" t="s" s="390">
        <v>124</v>
      </c>
      <c r="B77" s="223">
        <v>1</v>
      </c>
      <c r="C77" s="223">
        <v>1</v>
      </c>
      <c r="D77" s="223">
        <v>1</v>
      </c>
      <c r="E77" s="223">
        <v>1</v>
      </c>
      <c r="F77" s="227"/>
      <c r="G77" s="68"/>
      <c r="H77" s="392"/>
    </row>
    <row r="78" ht="15" customHeight="1">
      <c r="A78" t="s" s="390">
        <v>125</v>
      </c>
      <c r="B78" s="223">
        <v>1</v>
      </c>
      <c r="C78" s="223">
        <v>1</v>
      </c>
      <c r="D78" s="223">
        <v>1</v>
      </c>
      <c r="E78" s="223">
        <v>1</v>
      </c>
      <c r="F78" s="227"/>
      <c r="G78" s="68"/>
      <c r="H78" s="392"/>
    </row>
    <row r="79" ht="15" customHeight="1">
      <c r="A79" t="s" s="390">
        <v>126</v>
      </c>
      <c r="B79" s="223">
        <v>1</v>
      </c>
      <c r="C79" t="s" s="223">
        <v>1044</v>
      </c>
      <c r="D79" s="223">
        <v>1</v>
      </c>
      <c r="E79" t="s" s="223">
        <v>1044</v>
      </c>
      <c r="F79" s="227"/>
      <c r="G79" s="68"/>
      <c r="H79" s="392"/>
    </row>
    <row r="80" ht="15" customHeight="1">
      <c r="A80" t="s" s="390">
        <v>212</v>
      </c>
      <c r="B80" s="223">
        <v>1</v>
      </c>
      <c r="C80" t="s" s="223">
        <v>1044</v>
      </c>
      <c r="D80" s="223">
        <v>1</v>
      </c>
      <c r="E80" t="s" s="223">
        <v>1044</v>
      </c>
      <c r="F80" s="227"/>
      <c r="G80" s="68"/>
      <c r="H80" s="392"/>
    </row>
    <row r="81" ht="15" customHeight="1">
      <c r="A81" t="s" s="390">
        <v>366</v>
      </c>
      <c r="B81" s="223">
        <v>2</v>
      </c>
      <c r="C81" s="223">
        <v>2</v>
      </c>
      <c r="D81" s="223">
        <v>2</v>
      </c>
      <c r="E81" s="223">
        <v>1</v>
      </c>
      <c r="F81" s="227"/>
      <c r="G81" s="68"/>
      <c r="H81" s="391"/>
    </row>
    <row r="82" ht="15" customHeight="1">
      <c r="A82" t="s" s="390">
        <v>128</v>
      </c>
      <c r="B82" s="223">
        <v>1</v>
      </c>
      <c r="C82" s="223">
        <v>2</v>
      </c>
      <c r="D82" s="223">
        <v>2</v>
      </c>
      <c r="E82" s="223">
        <v>3</v>
      </c>
      <c r="F82" s="227"/>
      <c r="G82" s="68"/>
      <c r="H82" s="392"/>
    </row>
    <row r="83" ht="15" customHeight="1">
      <c r="A83" t="s" s="390">
        <v>129</v>
      </c>
      <c r="B83" s="223">
        <v>1</v>
      </c>
      <c r="C83" s="223">
        <v>1</v>
      </c>
      <c r="D83" s="223">
        <v>1</v>
      </c>
      <c r="E83" s="223">
        <v>1</v>
      </c>
      <c r="F83" s="227"/>
      <c r="G83" s="68"/>
      <c r="H83" s="392"/>
    </row>
    <row r="84" ht="15" customHeight="1">
      <c r="A84" t="s" s="390">
        <v>130</v>
      </c>
      <c r="B84" s="223">
        <v>1</v>
      </c>
      <c r="C84" s="223">
        <v>3</v>
      </c>
      <c r="D84" s="223">
        <v>2</v>
      </c>
      <c r="E84" s="223">
        <v>3</v>
      </c>
      <c r="F84" s="227"/>
      <c r="G84" s="68"/>
      <c r="H84" s="392"/>
    </row>
    <row r="85" ht="15" customHeight="1">
      <c r="A85" t="s" s="390">
        <v>132</v>
      </c>
      <c r="B85" s="223">
        <v>1</v>
      </c>
      <c r="C85" s="223">
        <v>3</v>
      </c>
      <c r="D85" s="223">
        <v>2</v>
      </c>
      <c r="E85" s="223">
        <v>3</v>
      </c>
      <c r="F85" s="227"/>
      <c r="G85" s="68"/>
      <c r="H85" s="391"/>
    </row>
    <row r="86" ht="15" customHeight="1">
      <c r="A86" t="s" s="390">
        <v>131</v>
      </c>
      <c r="B86" s="223">
        <v>1</v>
      </c>
      <c r="C86" s="223">
        <v>3</v>
      </c>
      <c r="D86" s="223">
        <v>2</v>
      </c>
      <c r="E86" s="223">
        <v>3</v>
      </c>
      <c r="F86" s="227"/>
      <c r="G86" s="68"/>
      <c r="H86" s="391"/>
    </row>
    <row r="87" ht="15" customHeight="1">
      <c r="A87" t="s" s="390">
        <v>3</v>
      </c>
      <c r="B87" s="223">
        <v>1</v>
      </c>
      <c r="C87" s="223">
        <v>1</v>
      </c>
      <c r="D87" s="223">
        <v>3</v>
      </c>
      <c r="E87" s="223">
        <v>2</v>
      </c>
      <c r="F87" s="227"/>
      <c r="G87" s="68"/>
      <c r="H87" s="391"/>
    </row>
    <row r="88" ht="15" customHeight="1">
      <c r="A88" t="s" s="390">
        <v>133</v>
      </c>
      <c r="B88" s="223">
        <v>1</v>
      </c>
      <c r="C88" s="223">
        <v>1</v>
      </c>
      <c r="D88" s="223">
        <v>1</v>
      </c>
      <c r="E88" s="223">
        <v>2</v>
      </c>
      <c r="F88" s="227"/>
      <c r="G88" s="68"/>
      <c r="H88" s="392"/>
    </row>
    <row r="89" ht="15" customHeight="1">
      <c r="A89" t="s" s="390">
        <v>216</v>
      </c>
      <c r="B89" s="223">
        <v>1</v>
      </c>
      <c r="C89" s="223">
        <v>1</v>
      </c>
      <c r="D89" s="223">
        <v>1</v>
      </c>
      <c r="E89" s="223">
        <v>2</v>
      </c>
      <c r="F89" s="227"/>
      <c r="G89" s="68"/>
      <c r="H89" s="391"/>
    </row>
    <row r="90" ht="15" customHeight="1">
      <c r="A90" t="s" s="390">
        <v>134</v>
      </c>
      <c r="B90" s="223">
        <v>1</v>
      </c>
      <c r="C90" s="223">
        <v>1</v>
      </c>
      <c r="D90" s="223">
        <v>1</v>
      </c>
      <c r="E90" s="223">
        <v>2</v>
      </c>
      <c r="F90" s="227"/>
      <c r="G90" s="68"/>
      <c r="H90" s="392"/>
    </row>
    <row r="91" ht="15" customHeight="1">
      <c r="A91" t="s" s="390">
        <v>218</v>
      </c>
      <c r="B91" s="223">
        <v>1</v>
      </c>
      <c r="C91" s="223">
        <v>1</v>
      </c>
      <c r="D91" s="223">
        <v>1</v>
      </c>
      <c r="E91" s="223">
        <v>2</v>
      </c>
      <c r="F91" s="227"/>
      <c r="G91" s="68"/>
      <c r="H91" s="391"/>
    </row>
    <row r="92" ht="15" customHeight="1">
      <c r="A92" t="s" s="390">
        <v>219</v>
      </c>
      <c r="B92" s="223">
        <v>1</v>
      </c>
      <c r="C92" s="223">
        <v>3</v>
      </c>
      <c r="D92" s="223">
        <v>2</v>
      </c>
      <c r="E92" s="223">
        <v>2</v>
      </c>
      <c r="F92" s="227"/>
      <c r="G92" s="68"/>
      <c r="H92" s="391"/>
    </row>
    <row r="93" ht="15" customHeight="1">
      <c r="A93" t="s" s="390">
        <v>136</v>
      </c>
      <c r="B93" s="223">
        <v>1</v>
      </c>
      <c r="C93" s="223">
        <v>3</v>
      </c>
      <c r="D93" s="223">
        <v>2</v>
      </c>
      <c r="E93" s="223">
        <v>2</v>
      </c>
      <c r="F93" s="227"/>
      <c r="G93" s="68"/>
      <c r="H93" s="392"/>
    </row>
    <row r="94" ht="15" customHeight="1">
      <c r="A94" t="s" s="390">
        <v>137</v>
      </c>
      <c r="B94" s="223">
        <v>1</v>
      </c>
      <c r="C94" s="223">
        <v>1</v>
      </c>
      <c r="D94" s="223">
        <v>1</v>
      </c>
      <c r="E94" s="223">
        <v>1</v>
      </c>
      <c r="F94" s="227"/>
      <c r="G94" s="68"/>
      <c r="H94" s="391"/>
    </row>
    <row r="95" ht="15" customHeight="1">
      <c r="A95" t="s" s="390">
        <v>138</v>
      </c>
      <c r="B95" s="223">
        <v>1</v>
      </c>
      <c r="C95" s="223">
        <v>1</v>
      </c>
      <c r="D95" s="223">
        <v>1</v>
      </c>
      <c r="E95" s="223">
        <v>1</v>
      </c>
      <c r="F95" s="227"/>
      <c r="G95" s="68"/>
      <c r="H95" s="391"/>
    </row>
    <row r="96" ht="15" customHeight="1">
      <c r="A96" t="s" s="390">
        <v>139</v>
      </c>
      <c r="B96" s="223">
        <v>1</v>
      </c>
      <c r="C96" s="223">
        <v>1</v>
      </c>
      <c r="D96" s="223">
        <v>2</v>
      </c>
      <c r="E96" s="223">
        <v>1</v>
      </c>
      <c r="F96" s="227"/>
      <c r="G96" s="68"/>
      <c r="H96" s="391"/>
    </row>
    <row r="97" ht="15" customHeight="1">
      <c r="A97" t="s" s="390">
        <v>140</v>
      </c>
      <c r="B97" s="223">
        <v>1</v>
      </c>
      <c r="C97" s="223">
        <v>1</v>
      </c>
      <c r="D97" s="223">
        <v>2</v>
      </c>
      <c r="E97" s="223">
        <v>1</v>
      </c>
      <c r="F97" s="227"/>
      <c r="G97" s="68"/>
      <c r="H97" s="391"/>
    </row>
    <row r="98" ht="15" customHeight="1">
      <c r="A98" t="s" s="390">
        <v>1063</v>
      </c>
      <c r="B98" s="223">
        <v>1</v>
      </c>
      <c r="C98" s="223">
        <v>1</v>
      </c>
      <c r="D98" s="223">
        <v>2</v>
      </c>
      <c r="E98" s="223">
        <v>1</v>
      </c>
      <c r="F98" s="227"/>
      <c r="G98" s="68"/>
      <c r="H98" s="394"/>
    </row>
    <row r="99" ht="15" customHeight="1">
      <c r="A99" t="s" s="390">
        <v>141</v>
      </c>
      <c r="B99" s="223">
        <v>1</v>
      </c>
      <c r="C99" s="223">
        <v>1</v>
      </c>
      <c r="D99" s="223">
        <v>2</v>
      </c>
      <c r="E99" s="223">
        <v>1</v>
      </c>
      <c r="F99" s="227"/>
      <c r="G99" s="68"/>
      <c r="H99" s="70"/>
    </row>
    <row r="100" ht="15" customHeight="1">
      <c r="A100" t="s" s="390">
        <v>142</v>
      </c>
      <c r="B100" t="s" s="223">
        <v>1044</v>
      </c>
      <c r="C100" t="s" s="223">
        <v>1044</v>
      </c>
      <c r="D100" t="s" s="223">
        <v>1044</v>
      </c>
      <c r="E100" t="s" s="223">
        <v>1044</v>
      </c>
      <c r="F100" s="227"/>
      <c r="G100" s="68"/>
      <c r="H100" s="70"/>
    </row>
    <row r="101" ht="15" customHeight="1">
      <c r="A101" t="s" s="390">
        <v>143</v>
      </c>
      <c r="B101" s="223">
        <v>1</v>
      </c>
      <c r="C101" t="s" s="223">
        <v>1044</v>
      </c>
      <c r="D101" s="223">
        <v>1</v>
      </c>
      <c r="E101" t="s" s="223">
        <v>1044</v>
      </c>
      <c r="F101" s="227"/>
      <c r="G101" s="68"/>
      <c r="H101" s="70"/>
    </row>
    <row r="102" ht="15" customHeight="1">
      <c r="A102" t="s" s="390">
        <v>144</v>
      </c>
      <c r="B102" s="223">
        <v>1</v>
      </c>
      <c r="C102" t="s" s="223">
        <v>1044</v>
      </c>
      <c r="D102" s="223">
        <v>1</v>
      </c>
      <c r="E102" t="s" s="223">
        <v>1044</v>
      </c>
      <c r="F102" s="227"/>
      <c r="G102" s="227"/>
      <c r="H102" s="220"/>
    </row>
    <row r="103" ht="15" customHeight="1">
      <c r="A103" t="s" s="390">
        <v>145</v>
      </c>
      <c r="B103" s="223">
        <v>1</v>
      </c>
      <c r="C103" s="223">
        <v>2</v>
      </c>
      <c r="D103" s="223">
        <v>3</v>
      </c>
      <c r="E103" s="223">
        <v>2</v>
      </c>
      <c r="F103" s="227"/>
      <c r="G103" s="227"/>
      <c r="H103" s="227"/>
    </row>
    <row r="104" ht="15" customHeight="1">
      <c r="A104" t="s" s="390">
        <v>146</v>
      </c>
      <c r="B104" s="223">
        <v>1</v>
      </c>
      <c r="C104" s="223">
        <v>1</v>
      </c>
      <c r="D104" s="223">
        <v>2</v>
      </c>
      <c r="E104" s="223">
        <v>2</v>
      </c>
      <c r="F104" s="227"/>
      <c r="G104" s="227"/>
      <c r="H104" s="227"/>
    </row>
    <row r="105" ht="15" customHeight="1">
      <c r="A105" t="s" s="390">
        <v>222</v>
      </c>
      <c r="B105" t="s" s="223">
        <v>1044</v>
      </c>
      <c r="C105" t="s" s="223">
        <v>1044</v>
      </c>
      <c r="D105" t="s" s="223">
        <v>1044</v>
      </c>
      <c r="E105" t="s" s="223">
        <v>1044</v>
      </c>
      <c r="F105" s="227"/>
      <c r="G105" s="227"/>
      <c r="H105" s="227"/>
    </row>
    <row r="106" ht="15" customHeight="1">
      <c r="A106" t="s" s="390">
        <v>375</v>
      </c>
      <c r="B106" s="223">
        <v>1</v>
      </c>
      <c r="C106" s="223">
        <v>1</v>
      </c>
      <c r="D106" s="223">
        <v>1</v>
      </c>
      <c r="E106" s="223">
        <v>1</v>
      </c>
      <c r="F106" s="227"/>
      <c r="G106" s="227"/>
      <c r="H106" s="227"/>
    </row>
    <row r="107" ht="15" customHeight="1">
      <c r="A107" t="s" s="390">
        <v>1064</v>
      </c>
      <c r="B107" s="223">
        <v>1</v>
      </c>
      <c r="C107" s="223">
        <v>1</v>
      </c>
      <c r="D107" s="223">
        <v>1</v>
      </c>
      <c r="E107" s="223">
        <v>1</v>
      </c>
      <c r="F107" s="227"/>
      <c r="G107" s="227"/>
      <c r="H107" s="227"/>
    </row>
    <row r="108" ht="15" customHeight="1">
      <c r="A108" t="s" s="395">
        <v>224</v>
      </c>
      <c r="B108" s="223">
        <v>1</v>
      </c>
      <c r="C108" s="223">
        <v>1</v>
      </c>
      <c r="D108" s="223">
        <v>1</v>
      </c>
      <c r="E108" s="223">
        <v>1</v>
      </c>
      <c r="F108" s="227"/>
      <c r="G108" s="227"/>
      <c r="H108" s="227"/>
    </row>
    <row r="109" ht="15" customHeight="1">
      <c r="A109" t="s" s="396">
        <v>1065</v>
      </c>
      <c r="B109" s="226">
        <v>1</v>
      </c>
      <c r="C109" s="223">
        <v>2</v>
      </c>
      <c r="D109" s="223">
        <v>1</v>
      </c>
      <c r="E109" s="223">
        <v>1</v>
      </c>
      <c r="F109" s="227"/>
      <c r="G109" s="227"/>
      <c r="H109" s="227"/>
    </row>
    <row r="110" ht="15" customHeight="1">
      <c r="A110" t="s" s="397">
        <v>225</v>
      </c>
      <c r="B110" s="223">
        <v>1</v>
      </c>
      <c r="C110" s="223">
        <v>2</v>
      </c>
      <c r="D110" s="223">
        <v>1</v>
      </c>
      <c r="E110" s="223">
        <v>1</v>
      </c>
      <c r="F110" s="227"/>
      <c r="G110" s="227"/>
      <c r="H110" s="227"/>
    </row>
    <row r="111" ht="15" customHeight="1">
      <c r="A111" t="s" s="390">
        <v>318</v>
      </c>
      <c r="B111" s="223">
        <v>1</v>
      </c>
      <c r="C111" s="223">
        <v>2</v>
      </c>
      <c r="D111" s="223">
        <v>1</v>
      </c>
      <c r="E111" s="223">
        <v>1</v>
      </c>
      <c r="F111" s="227"/>
      <c r="G111" s="227"/>
      <c r="H111" s="227"/>
    </row>
    <row r="112" ht="15" customHeight="1">
      <c r="A112" t="s" s="390">
        <v>227</v>
      </c>
      <c r="B112" s="223">
        <v>1</v>
      </c>
      <c r="C112" s="223">
        <v>1</v>
      </c>
      <c r="D112" s="223">
        <v>1</v>
      </c>
      <c r="E112" s="223">
        <v>1</v>
      </c>
      <c r="F112" s="227"/>
      <c r="G112" s="227"/>
      <c r="H112" s="227"/>
    </row>
    <row r="113" ht="15" customHeight="1">
      <c r="A113" t="s" s="390">
        <v>228</v>
      </c>
      <c r="B113" s="223">
        <v>1</v>
      </c>
      <c r="C113" s="223">
        <v>1</v>
      </c>
      <c r="D113" s="223">
        <v>1</v>
      </c>
      <c r="E113" s="223">
        <v>1</v>
      </c>
      <c r="F113" s="227"/>
      <c r="G113" s="227"/>
      <c r="H113" s="227"/>
    </row>
    <row r="114" ht="15" customHeight="1">
      <c r="A114" t="s" s="390">
        <v>1066</v>
      </c>
      <c r="B114" s="223">
        <v>1</v>
      </c>
      <c r="C114" s="223">
        <v>1</v>
      </c>
      <c r="D114" s="223">
        <v>1</v>
      </c>
      <c r="E114" s="223">
        <v>1</v>
      </c>
      <c r="F114" s="227"/>
      <c r="G114" s="227"/>
      <c r="H114" s="227"/>
    </row>
    <row r="115" ht="16" customHeight="1">
      <c r="A115" t="s" s="229">
        <v>86</v>
      </c>
      <c r="B115" t="s" s="223">
        <v>1044</v>
      </c>
      <c r="C115" t="s" s="223">
        <v>1044</v>
      </c>
      <c r="D115" t="s" s="223">
        <v>1044</v>
      </c>
      <c r="E115" t="s" s="223">
        <v>1044</v>
      </c>
      <c r="F115" s="227"/>
      <c r="G115" s="227"/>
      <c r="H115" s="227"/>
    </row>
    <row r="116" ht="16" customHeight="1">
      <c r="A116" t="s" s="229">
        <v>200</v>
      </c>
      <c r="B116" t="s" s="223">
        <v>1044</v>
      </c>
      <c r="C116" t="s" s="223">
        <v>1044</v>
      </c>
      <c r="D116" t="s" s="223">
        <v>1044</v>
      </c>
      <c r="E116" t="s" s="223">
        <v>1044</v>
      </c>
      <c r="F116" s="227"/>
      <c r="G116" s="227"/>
      <c r="H116" s="227"/>
    </row>
    <row r="117" ht="16" customHeight="1">
      <c r="A117" t="s" s="229">
        <v>122</v>
      </c>
      <c r="B117" t="s" s="223">
        <v>1044</v>
      </c>
      <c r="C117" t="s" s="223">
        <v>1044</v>
      </c>
      <c r="D117" t="s" s="223">
        <v>1044</v>
      </c>
      <c r="E117" t="s" s="223">
        <v>1044</v>
      </c>
      <c r="F117" s="227"/>
      <c r="G117" s="227"/>
      <c r="H117" s="227"/>
    </row>
    <row r="118" ht="16" customHeight="1">
      <c r="A118" t="s" s="229">
        <v>104</v>
      </c>
      <c r="B118" t="s" s="223">
        <v>1044</v>
      </c>
      <c r="C118" t="s" s="223">
        <v>1044</v>
      </c>
      <c r="D118" t="s" s="223">
        <v>1044</v>
      </c>
      <c r="E118" t="s" s="223">
        <v>1044</v>
      </c>
      <c r="F118" s="227"/>
      <c r="G118" s="227"/>
      <c r="H118" s="227"/>
    </row>
    <row r="119" ht="16" customHeight="1">
      <c r="A119" t="s" s="229">
        <v>106</v>
      </c>
      <c r="B119" t="s" s="223">
        <v>1044</v>
      </c>
      <c r="C119" t="s" s="223">
        <v>1044</v>
      </c>
      <c r="D119" t="s" s="223">
        <v>1044</v>
      </c>
      <c r="E119" t="s" s="223">
        <v>1044</v>
      </c>
      <c r="F119" s="227"/>
      <c r="G119" s="227"/>
      <c r="H119" s="227"/>
    </row>
  </sheetData>
  <pageMargins left="0" right="0" top="0" bottom="0" header="0" footer="0"/>
  <pageSetup firstPageNumber="1" fitToHeight="1" fitToWidth="1" scale="100" useFirstPageNumber="0" orientation="landscape" pageOrder="downThenOver"/>
  <headerFooter>
    <oddFooter>&amp;"Helvetica,Regular"&amp;11&amp;P</oddFooter>
  </headerFooter>
</worksheet>
</file>

<file path=xl/worksheets/sheet12.xml><?xml version="1.0" encoding="utf-8"?>
<worksheet xmlns:r="http://schemas.openxmlformats.org/officeDocument/2006/relationships" xmlns="http://schemas.openxmlformats.org/spreadsheetml/2006/main">
  <dimension ref="A1:G31"/>
  <sheetViews>
    <sheetView workbookViewId="0" showGridLines="0" defaultGridColor="1"/>
  </sheetViews>
  <sheetFormatPr defaultColWidth="6.625" defaultRowHeight="12.75" customHeight="1" outlineLevelRow="0" outlineLevelCol="0"/>
  <cols>
    <col min="1" max="1" width="6.625" style="398" customWidth="1"/>
    <col min="2" max="2" width="6.625" style="398" customWidth="1"/>
    <col min="3" max="3" width="6.625" style="398" customWidth="1"/>
    <col min="4" max="4" width="6.625" style="398" customWidth="1"/>
    <col min="5" max="5" width="6.625" style="398" customWidth="1"/>
    <col min="6" max="6" width="6.625" style="398" customWidth="1"/>
    <col min="7" max="7" width="6.625" style="398" customWidth="1"/>
    <col min="8" max="256" width="6.625" style="398" customWidth="1"/>
  </cols>
  <sheetData>
    <row r="1" ht="16" customHeight="1">
      <c r="A1" t="s" s="223">
        <v>1067</v>
      </c>
      <c r="B1" t="s" s="223">
        <v>1068</v>
      </c>
      <c r="C1" t="s" s="223">
        <v>1069</v>
      </c>
      <c r="D1" t="s" s="223">
        <v>157</v>
      </c>
      <c r="E1" t="s" s="223">
        <v>1070</v>
      </c>
      <c r="F1" s="227"/>
      <c r="G1" s="227"/>
    </row>
    <row r="2" ht="16" customHeight="1">
      <c r="A2" t="s" s="229">
        <v>148</v>
      </c>
      <c r="B2" t="s" s="223">
        <v>222</v>
      </c>
      <c r="C2" t="s" s="223">
        <v>71</v>
      </c>
      <c r="D2" t="s" s="223">
        <v>169</v>
      </c>
      <c r="E2" t="s" s="399">
        <v>1071</v>
      </c>
      <c r="F2" s="227"/>
      <c r="G2" s="227"/>
    </row>
    <row r="3" ht="16" customHeight="1">
      <c r="A3" t="s" s="223">
        <v>177</v>
      </c>
      <c r="B3" t="s" s="229">
        <v>223</v>
      </c>
      <c r="C3" t="s" s="223">
        <v>186</v>
      </c>
      <c r="D3" t="s" s="223">
        <v>81</v>
      </c>
      <c r="E3" t="s" s="223">
        <v>2</v>
      </c>
      <c r="F3" s="227"/>
      <c r="G3" s="227"/>
    </row>
    <row r="4" ht="16" customHeight="1">
      <c r="A4" t="s" s="223">
        <v>73</v>
      </c>
      <c r="B4" t="s" s="223">
        <v>224</v>
      </c>
      <c r="C4" t="s" s="223">
        <v>79</v>
      </c>
      <c r="D4" t="s" s="223">
        <v>201</v>
      </c>
      <c r="E4" t="s" s="223">
        <v>1069</v>
      </c>
      <c r="F4" s="227"/>
      <c r="G4" s="227"/>
    </row>
    <row r="5" ht="16" customHeight="1">
      <c r="A5" t="s" s="223">
        <v>181</v>
      </c>
      <c r="B5" t="s" s="223">
        <v>173</v>
      </c>
      <c r="C5" t="s" s="223">
        <v>84</v>
      </c>
      <c r="D5" t="s" s="223">
        <v>117</v>
      </c>
      <c r="E5" t="s" s="223">
        <v>157</v>
      </c>
      <c r="F5" s="227"/>
      <c r="G5" s="227"/>
    </row>
    <row r="6" ht="16" customHeight="1">
      <c r="A6" t="s" s="223">
        <v>86</v>
      </c>
      <c r="B6" t="s" s="223">
        <v>72</v>
      </c>
      <c r="C6" t="s" s="223">
        <v>89</v>
      </c>
      <c r="D6" t="s" s="229">
        <v>219</v>
      </c>
      <c r="E6" s="227"/>
      <c r="F6" s="227"/>
      <c r="G6" s="227"/>
    </row>
    <row r="7" ht="16" customHeight="1">
      <c r="A7" t="s" s="223">
        <v>91</v>
      </c>
      <c r="B7" t="s" s="223">
        <v>180</v>
      </c>
      <c r="C7" t="s" s="223">
        <v>94</v>
      </c>
      <c r="D7" t="s" s="229">
        <v>138</v>
      </c>
      <c r="E7" s="227"/>
      <c r="F7" s="227"/>
      <c r="G7" s="227"/>
    </row>
    <row r="8" ht="16" customHeight="1">
      <c r="A8" t="s" s="229">
        <v>200</v>
      </c>
      <c r="B8" t="s" s="223">
        <v>75</v>
      </c>
      <c r="C8" t="s" s="223">
        <v>198</v>
      </c>
      <c r="D8" s="227"/>
      <c r="E8" s="227"/>
      <c r="F8" s="227"/>
      <c r="G8" s="227"/>
    </row>
    <row r="9" ht="16" customHeight="1">
      <c r="A9" t="s" s="223">
        <v>104</v>
      </c>
      <c r="B9" t="s" s="223">
        <v>232</v>
      </c>
      <c r="C9" t="s" s="223">
        <v>100</v>
      </c>
      <c r="D9" s="227"/>
      <c r="E9" s="227"/>
      <c r="F9" s="227"/>
      <c r="G9" s="227"/>
    </row>
    <row r="10" ht="16" customHeight="1">
      <c r="A10" t="s" s="229">
        <v>111</v>
      </c>
      <c r="B10" t="s" s="223">
        <v>77</v>
      </c>
      <c r="C10" t="s" s="223">
        <v>102</v>
      </c>
      <c r="D10" s="227"/>
      <c r="E10" s="227"/>
      <c r="F10" s="227"/>
      <c r="G10" s="227"/>
    </row>
    <row r="11" ht="16" customHeight="1">
      <c r="A11" t="s" s="223">
        <v>115</v>
      </c>
      <c r="B11" t="s" s="223">
        <v>88</v>
      </c>
      <c r="C11" t="s" s="223">
        <v>108</v>
      </c>
      <c r="D11" s="227"/>
      <c r="E11" s="227"/>
      <c r="F11" s="227"/>
      <c r="G11" s="227"/>
    </row>
    <row r="12" ht="16" customHeight="1">
      <c r="A12" t="s" s="223">
        <v>122</v>
      </c>
      <c r="B12" t="s" s="229">
        <v>193</v>
      </c>
      <c r="C12" t="s" s="223">
        <v>112</v>
      </c>
      <c r="D12" s="227"/>
      <c r="E12" s="227"/>
      <c r="F12" s="227"/>
      <c r="G12" s="227"/>
    </row>
    <row r="13" ht="16" customHeight="1">
      <c r="A13" t="s" s="223">
        <v>140</v>
      </c>
      <c r="B13" t="s" s="223">
        <v>92</v>
      </c>
      <c r="C13" t="s" s="223">
        <v>114</v>
      </c>
      <c r="D13" s="227"/>
      <c r="E13" s="227"/>
      <c r="F13" s="227"/>
      <c r="G13" s="227"/>
    </row>
    <row r="14" ht="16" customHeight="1">
      <c r="A14" s="227"/>
      <c r="B14" t="s" s="223">
        <v>96</v>
      </c>
      <c r="C14" t="s" s="223">
        <v>120</v>
      </c>
      <c r="D14" s="227"/>
      <c r="E14" s="227"/>
      <c r="F14" s="227"/>
      <c r="G14" s="227"/>
    </row>
    <row r="15" ht="16" customHeight="1">
      <c r="A15" s="227"/>
      <c r="B15" t="s" s="223">
        <v>106</v>
      </c>
      <c r="C15" t="s" s="223">
        <v>131</v>
      </c>
      <c r="D15" s="227"/>
      <c r="E15" s="227"/>
      <c r="F15" s="227"/>
      <c r="G15" s="227"/>
    </row>
    <row r="16" ht="16" customHeight="1">
      <c r="A16" s="227"/>
      <c r="B16" t="s" s="223">
        <v>109</v>
      </c>
      <c r="C16" t="s" s="223">
        <v>139</v>
      </c>
      <c r="D16" s="227"/>
      <c r="E16" s="227"/>
      <c r="F16" s="227"/>
      <c r="G16" s="227"/>
    </row>
    <row r="17" ht="16" customHeight="1">
      <c r="A17" s="227"/>
      <c r="B17" t="s" s="229">
        <v>202</v>
      </c>
      <c r="C17" t="s" s="223">
        <v>227</v>
      </c>
      <c r="D17" s="227"/>
      <c r="E17" s="227"/>
      <c r="F17" s="227"/>
      <c r="G17" s="227"/>
    </row>
    <row r="18" ht="16" customHeight="1">
      <c r="A18" s="227"/>
      <c r="B18" t="s" s="223">
        <v>113</v>
      </c>
      <c r="C18" s="227"/>
      <c r="D18" s="227"/>
      <c r="E18" s="227"/>
      <c r="F18" s="227"/>
      <c r="G18" s="227"/>
    </row>
    <row r="19" ht="16" customHeight="1">
      <c r="A19" s="227"/>
      <c r="B19" t="s" s="223">
        <v>118</v>
      </c>
      <c r="C19" s="227"/>
      <c r="D19" s="227"/>
      <c r="E19" s="227"/>
      <c r="F19" s="227"/>
      <c r="G19" s="227"/>
    </row>
    <row r="20" ht="16" customHeight="1">
      <c r="A20" s="227"/>
      <c r="B20" t="s" s="223">
        <v>207</v>
      </c>
      <c r="C20" s="227"/>
      <c r="D20" s="227"/>
      <c r="E20" s="227"/>
      <c r="F20" s="227"/>
      <c r="G20" s="227"/>
    </row>
    <row r="21" ht="16" customHeight="1">
      <c r="A21" s="227"/>
      <c r="B21" t="s" s="223">
        <v>125</v>
      </c>
      <c r="C21" s="227"/>
      <c r="D21" s="227"/>
      <c r="E21" s="227"/>
      <c r="F21" s="227"/>
      <c r="G21" s="227"/>
    </row>
    <row r="22" ht="16" customHeight="1">
      <c r="A22" s="227"/>
      <c r="B22" t="s" s="223">
        <v>211</v>
      </c>
      <c r="C22" s="227"/>
      <c r="D22" s="227"/>
      <c r="E22" s="227"/>
      <c r="F22" s="227"/>
      <c r="G22" s="227"/>
    </row>
    <row r="23" ht="16" customHeight="1">
      <c r="A23" s="227"/>
      <c r="B23" t="s" s="223">
        <v>127</v>
      </c>
      <c r="C23" s="227"/>
      <c r="D23" s="227"/>
      <c r="E23" s="227"/>
      <c r="F23" s="227"/>
      <c r="G23" s="227"/>
    </row>
    <row r="24" ht="16" customHeight="1">
      <c r="A24" s="227"/>
      <c r="B24" t="s" s="223">
        <v>3</v>
      </c>
      <c r="C24" s="227"/>
      <c r="D24" s="227"/>
      <c r="E24" s="227"/>
      <c r="F24" s="227"/>
      <c r="G24" s="227"/>
    </row>
    <row r="25" ht="16" customHeight="1">
      <c r="A25" s="227"/>
      <c r="B25" t="s" s="223">
        <v>137</v>
      </c>
      <c r="C25" s="227"/>
      <c r="D25" s="227"/>
      <c r="E25" s="227"/>
      <c r="F25" s="227"/>
      <c r="G25" s="227"/>
    </row>
    <row r="26" ht="16" customHeight="1">
      <c r="A26" s="227"/>
      <c r="B26" t="s" s="229">
        <v>225</v>
      </c>
      <c r="C26" s="227"/>
      <c r="D26" s="227"/>
      <c r="E26" s="227"/>
      <c r="F26" s="227"/>
      <c r="G26" s="227"/>
    </row>
    <row r="27" ht="16" customHeight="1">
      <c r="A27" s="227"/>
      <c r="B27" t="s" s="223">
        <v>228</v>
      </c>
      <c r="C27" s="227"/>
      <c r="D27" s="227"/>
      <c r="E27" s="227"/>
      <c r="F27" s="227"/>
      <c r="G27" s="227"/>
    </row>
    <row r="28" ht="16" customHeight="1">
      <c r="A28" s="227"/>
      <c r="B28" t="s" s="223">
        <v>164</v>
      </c>
      <c r="C28" s="227"/>
      <c r="D28" s="227"/>
      <c r="E28" s="227"/>
      <c r="F28" s="227"/>
      <c r="G28" s="227"/>
    </row>
    <row r="29" ht="16" customHeight="1">
      <c r="A29" s="227"/>
      <c r="B29" s="227"/>
      <c r="C29" s="227"/>
      <c r="D29" s="227"/>
      <c r="E29" s="227"/>
      <c r="F29" s="227"/>
      <c r="G29" s="227"/>
    </row>
    <row r="30" ht="16" customHeight="1">
      <c r="A30" s="227"/>
      <c r="B30" s="227"/>
      <c r="C30" s="227"/>
      <c r="D30" s="227"/>
      <c r="E30" s="227"/>
      <c r="F30" s="227"/>
      <c r="G30" s="227"/>
    </row>
    <row r="31" ht="16" customHeight="1">
      <c r="A31" s="227"/>
      <c r="B31" s="227"/>
      <c r="C31" s="227"/>
      <c r="D31" s="227"/>
      <c r="E31" s="227"/>
      <c r="F31" s="227"/>
      <c r="G31" s="227"/>
    </row>
  </sheetData>
  <pageMargins left="0" right="0" top="0" bottom="0" header="0" footer="0"/>
  <pageSetup firstPageNumber="1" fitToHeight="1" fitToWidth="1" scale="100" useFirstPageNumber="0" orientation="landscape" pageOrder="downThenOver"/>
  <headerFooter>
    <oddFooter>&amp;"Helvetica,Regular"&amp;11&amp;P</oddFooter>
  </headerFooter>
</worksheet>
</file>

<file path=xl/worksheets/sheet2.xml><?xml version="1.0" encoding="utf-8"?>
<worksheet xmlns:r="http://schemas.openxmlformats.org/officeDocument/2006/relationships" xmlns="http://schemas.openxmlformats.org/spreadsheetml/2006/main">
  <dimension ref="A1:H50"/>
  <sheetViews>
    <sheetView workbookViewId="0" showGridLines="0" defaultGridColor="1"/>
  </sheetViews>
  <sheetFormatPr defaultColWidth="6.625" defaultRowHeight="12.75" customHeight="1" outlineLevelRow="0" outlineLevelCol="0"/>
  <cols>
    <col min="1" max="1" width="21.125" style="244" customWidth="1"/>
    <col min="2" max="2" width="15.5" style="244" customWidth="1"/>
    <col min="3" max="3" width="15.5" style="244" customWidth="1"/>
    <col min="4" max="4" width="15.5" style="244" customWidth="1"/>
    <col min="5" max="5" width="15.5" style="244" customWidth="1"/>
    <col min="6" max="6" width="15.5" style="244" customWidth="1"/>
    <col min="7" max="7" width="15.5" style="244" customWidth="1"/>
    <col min="8" max="8" width="15.5" style="244" customWidth="1"/>
    <col min="9" max="256" width="6.625" style="244" customWidth="1"/>
  </cols>
  <sheetData>
    <row r="1" ht="16" customHeight="1">
      <c r="A1" s="245">
        <v>1</v>
      </c>
      <c r="B1" s="245">
        <v>2</v>
      </c>
      <c r="C1" s="245">
        <v>3</v>
      </c>
      <c r="D1" s="245">
        <v>4</v>
      </c>
      <c r="E1" s="245">
        <v>5</v>
      </c>
      <c r="F1" s="245">
        <v>6</v>
      </c>
      <c r="G1" s="245">
        <v>7</v>
      </c>
      <c r="H1" s="246">
        <v>8</v>
      </c>
    </row>
    <row r="2" ht="28.5" customHeight="1">
      <c r="A2" t="s" s="247">
        <v>151</v>
      </c>
      <c r="B2" t="s" s="248">
        <v>229</v>
      </c>
      <c r="C2" t="s" s="248">
        <v>26</v>
      </c>
      <c r="D2" t="s" s="248">
        <v>21</v>
      </c>
      <c r="E2" t="s" s="248">
        <v>28</v>
      </c>
      <c r="F2" t="s" s="248">
        <v>230</v>
      </c>
      <c r="G2" t="s" s="248">
        <v>19</v>
      </c>
      <c r="H2" t="s" s="248">
        <v>24</v>
      </c>
    </row>
    <row r="3" ht="14.25" customHeight="1">
      <c r="A3" t="s" s="249">
        <v>148</v>
      </c>
      <c r="B3" s="250"/>
      <c r="C3" s="250"/>
      <c r="D3" s="250"/>
      <c r="E3" s="250"/>
      <c r="F3" s="250"/>
      <c r="G3" s="250"/>
      <c r="H3" s="250"/>
    </row>
    <row r="4" ht="14.25" customHeight="1">
      <c r="A4" t="s" s="249">
        <v>169</v>
      </c>
      <c r="B4" t="s" s="251">
        <v>15</v>
      </c>
      <c r="C4" t="s" s="251">
        <v>22</v>
      </c>
      <c r="D4" t="s" s="251">
        <v>15</v>
      </c>
      <c r="E4" t="s" s="251">
        <v>15</v>
      </c>
      <c r="F4" t="s" s="251">
        <v>15</v>
      </c>
      <c r="G4" t="s" s="251">
        <v>22</v>
      </c>
      <c r="H4" t="s" s="251">
        <v>15</v>
      </c>
    </row>
    <row r="5" ht="14.25" customHeight="1">
      <c r="A5" t="s" s="249">
        <v>173</v>
      </c>
      <c r="B5" t="s" s="251">
        <v>22</v>
      </c>
      <c r="C5" t="s" s="251">
        <v>15</v>
      </c>
      <c r="D5" t="s" s="251">
        <v>22</v>
      </c>
      <c r="E5" t="s" s="251">
        <v>22</v>
      </c>
      <c r="F5" t="s" s="251">
        <v>15</v>
      </c>
      <c r="G5" t="s" s="251">
        <v>231</v>
      </c>
      <c r="H5" t="s" s="251">
        <v>22</v>
      </c>
    </row>
    <row r="6" ht="14.25" customHeight="1">
      <c r="A6" t="s" s="249">
        <v>73</v>
      </c>
      <c r="B6" t="s" s="251">
        <v>22</v>
      </c>
      <c r="C6" t="s" s="252">
        <v>22</v>
      </c>
      <c r="D6" t="s" s="251">
        <v>22</v>
      </c>
      <c r="E6" t="s" s="251">
        <v>15</v>
      </c>
      <c r="F6" t="s" s="251">
        <v>15</v>
      </c>
      <c r="G6" t="s" s="251">
        <v>22</v>
      </c>
      <c r="H6" t="s" s="251">
        <v>22</v>
      </c>
    </row>
    <row r="7" ht="14.25" customHeight="1">
      <c r="A7" t="s" s="253">
        <v>75</v>
      </c>
      <c r="B7" t="s" s="252">
        <v>22</v>
      </c>
      <c r="C7" t="s" s="251">
        <v>15</v>
      </c>
      <c r="D7" t="s" s="252">
        <v>15</v>
      </c>
      <c r="E7" t="s" s="251">
        <v>22</v>
      </c>
      <c r="F7" t="s" s="251">
        <v>15</v>
      </c>
      <c r="G7" t="s" s="251">
        <v>22</v>
      </c>
      <c r="H7" t="s" s="251">
        <v>22</v>
      </c>
    </row>
    <row r="8" ht="14.25" customHeight="1">
      <c r="A8" t="s" s="254">
        <v>232</v>
      </c>
      <c r="B8" t="s" s="252">
        <v>22</v>
      </c>
      <c r="C8" t="s" s="251">
        <v>15</v>
      </c>
      <c r="D8" t="s" s="252">
        <v>15</v>
      </c>
      <c r="E8" t="s" s="251">
        <v>22</v>
      </c>
      <c r="F8" t="s" s="251">
        <v>15</v>
      </c>
      <c r="G8" t="s" s="251">
        <v>22</v>
      </c>
      <c r="H8" t="s" s="251">
        <v>22</v>
      </c>
    </row>
    <row r="9" ht="14.25" customHeight="1">
      <c r="A9" t="s" s="254">
        <v>77</v>
      </c>
      <c r="B9" t="s" s="252">
        <v>15</v>
      </c>
      <c r="C9" t="s" s="251">
        <v>15</v>
      </c>
      <c r="D9" t="s" s="252">
        <v>231</v>
      </c>
      <c r="E9" t="s" s="251">
        <v>22</v>
      </c>
      <c r="F9" t="s" s="252">
        <v>22</v>
      </c>
      <c r="G9" t="s" s="252">
        <v>15</v>
      </c>
      <c r="H9" t="s" s="251">
        <v>15</v>
      </c>
    </row>
    <row r="10" ht="14.25" customHeight="1">
      <c r="A10" t="s" s="249">
        <v>79</v>
      </c>
      <c r="B10" t="s" s="251">
        <v>15</v>
      </c>
      <c r="C10" t="s" s="251">
        <v>22</v>
      </c>
      <c r="D10" t="s" s="251">
        <v>22</v>
      </c>
      <c r="E10" t="s" s="251">
        <v>22</v>
      </c>
      <c r="F10" t="s" s="251">
        <v>15</v>
      </c>
      <c r="G10" t="s" s="251">
        <v>22</v>
      </c>
      <c r="H10" t="s" s="251">
        <v>22</v>
      </c>
    </row>
    <row r="11" ht="14.25" customHeight="1">
      <c r="A11" t="s" s="249">
        <v>81</v>
      </c>
      <c r="B11" t="s" s="251">
        <v>15</v>
      </c>
      <c r="C11" t="s" s="251">
        <v>22</v>
      </c>
      <c r="D11" t="s" s="251">
        <v>22</v>
      </c>
      <c r="E11" t="s" s="251">
        <v>22</v>
      </c>
      <c r="F11" t="s" s="251">
        <v>15</v>
      </c>
      <c r="G11" t="s" s="251">
        <v>22</v>
      </c>
      <c r="H11" t="s" s="251">
        <v>22</v>
      </c>
    </row>
    <row r="12" ht="14.25" customHeight="1">
      <c r="A12" t="s" s="249">
        <v>84</v>
      </c>
      <c r="B12" s="255"/>
      <c r="C12" s="255"/>
      <c r="D12" s="255"/>
      <c r="E12" s="255"/>
      <c r="F12" s="255"/>
      <c r="G12" s="255"/>
      <c r="H12" s="255"/>
    </row>
    <row r="13" ht="14.25" customHeight="1">
      <c r="A13" t="s" s="249">
        <v>88</v>
      </c>
      <c r="B13" t="s" s="251">
        <v>22</v>
      </c>
      <c r="C13" t="s" s="251">
        <v>15</v>
      </c>
      <c r="D13" t="s" s="251">
        <v>15</v>
      </c>
      <c r="E13" t="s" s="251">
        <v>22</v>
      </c>
      <c r="F13" t="s" s="251">
        <v>15</v>
      </c>
      <c r="G13" t="s" s="251">
        <v>231</v>
      </c>
      <c r="H13" t="s" s="251">
        <v>22</v>
      </c>
    </row>
    <row r="14" ht="14.25" customHeight="1">
      <c r="A14" t="s" s="249">
        <v>89</v>
      </c>
      <c r="B14" t="s" s="251">
        <v>22</v>
      </c>
      <c r="C14" t="s" s="251">
        <v>15</v>
      </c>
      <c r="D14" t="s" s="251">
        <v>15</v>
      </c>
      <c r="E14" t="s" s="251">
        <v>22</v>
      </c>
      <c r="F14" t="s" s="251">
        <v>15</v>
      </c>
      <c r="G14" t="s" s="251">
        <v>231</v>
      </c>
      <c r="H14" t="s" s="251">
        <v>22</v>
      </c>
    </row>
    <row r="15" ht="14.25" customHeight="1">
      <c r="A15" t="s" s="249">
        <v>193</v>
      </c>
      <c r="B15" t="s" s="251">
        <v>22</v>
      </c>
      <c r="C15" t="s" s="251">
        <v>22</v>
      </c>
      <c r="D15" t="s" s="251">
        <v>22</v>
      </c>
      <c r="E15" t="s" s="251">
        <v>22</v>
      </c>
      <c r="F15" t="s" s="251">
        <v>15</v>
      </c>
      <c r="G15" t="s" s="252">
        <v>15</v>
      </c>
      <c r="H15" t="s" s="251">
        <v>22</v>
      </c>
    </row>
    <row r="16" ht="14.25" customHeight="1">
      <c r="A16" t="s" s="249">
        <v>91</v>
      </c>
      <c r="B16" t="s" s="251">
        <v>231</v>
      </c>
      <c r="C16" t="s" s="251">
        <v>15</v>
      </c>
      <c r="D16" t="s" s="251">
        <v>15</v>
      </c>
      <c r="E16" t="s" s="251">
        <v>22</v>
      </c>
      <c r="F16" t="s" s="251">
        <v>15</v>
      </c>
      <c r="G16" t="s" s="251">
        <v>22</v>
      </c>
      <c r="H16" t="s" s="251">
        <v>22</v>
      </c>
    </row>
    <row r="17" ht="14.25" customHeight="1">
      <c r="A17" t="s" s="249">
        <v>92</v>
      </c>
      <c r="B17" t="s" s="251">
        <v>22</v>
      </c>
      <c r="C17" t="s" s="251">
        <v>15</v>
      </c>
      <c r="D17" t="s" s="251">
        <v>22</v>
      </c>
      <c r="E17" t="s" s="251">
        <v>22</v>
      </c>
      <c r="F17" t="s" s="251">
        <v>15</v>
      </c>
      <c r="G17" t="s" s="252">
        <v>22</v>
      </c>
      <c r="H17" t="s" s="251">
        <v>22</v>
      </c>
    </row>
    <row r="18" ht="14.25" customHeight="1">
      <c r="A18" t="s" s="254">
        <v>96</v>
      </c>
      <c r="B18" t="s" s="252">
        <v>15</v>
      </c>
      <c r="C18" t="s" s="252">
        <v>22</v>
      </c>
      <c r="D18" t="s" s="251">
        <v>22</v>
      </c>
      <c r="E18" t="s" s="251">
        <v>22</v>
      </c>
      <c r="F18" t="s" s="251">
        <v>15</v>
      </c>
      <c r="G18" t="s" s="251">
        <v>22</v>
      </c>
      <c r="H18" t="s" s="251">
        <v>22</v>
      </c>
    </row>
    <row r="19" ht="14.25" customHeight="1">
      <c r="A19" t="s" s="249">
        <v>108</v>
      </c>
      <c r="B19" t="s" s="251">
        <v>22</v>
      </c>
      <c r="C19" t="s" s="251">
        <v>22</v>
      </c>
      <c r="D19" t="s" s="251">
        <v>22</v>
      </c>
      <c r="E19" t="s" s="251">
        <v>22</v>
      </c>
      <c r="F19" t="s" s="251">
        <v>15</v>
      </c>
      <c r="G19" t="s" s="251">
        <v>22</v>
      </c>
      <c r="H19" t="s" s="251">
        <v>22</v>
      </c>
    </row>
    <row r="20" ht="14.25" customHeight="1">
      <c r="A20" t="s" s="249">
        <v>109</v>
      </c>
      <c r="B20" t="s" s="251">
        <v>22</v>
      </c>
      <c r="C20" t="s" s="251">
        <v>22</v>
      </c>
      <c r="D20" t="s" s="252">
        <v>231</v>
      </c>
      <c r="E20" t="s" s="251">
        <v>22</v>
      </c>
      <c r="F20" t="s" s="251">
        <v>15</v>
      </c>
      <c r="G20" t="s" s="251">
        <v>22</v>
      </c>
      <c r="H20" t="s" s="251">
        <v>22</v>
      </c>
    </row>
    <row r="21" ht="14.25" customHeight="1">
      <c r="A21" t="s" s="249">
        <v>201</v>
      </c>
      <c r="B21" t="s" s="251">
        <v>22</v>
      </c>
      <c r="C21" t="s" s="251">
        <v>22</v>
      </c>
      <c r="D21" t="s" s="251">
        <v>22</v>
      </c>
      <c r="E21" t="s" s="251">
        <v>22</v>
      </c>
      <c r="F21" t="s" s="251">
        <v>15</v>
      </c>
      <c r="G21" t="s" s="251">
        <v>22</v>
      </c>
      <c r="H21" t="s" s="251">
        <v>22</v>
      </c>
    </row>
    <row r="22" ht="14.25" customHeight="1">
      <c r="A22" t="s" s="249">
        <v>202</v>
      </c>
      <c r="B22" t="s" s="251">
        <v>22</v>
      </c>
      <c r="C22" t="s" s="251">
        <v>22</v>
      </c>
      <c r="D22" t="s" s="252">
        <v>15</v>
      </c>
      <c r="E22" t="s" s="251">
        <v>22</v>
      </c>
      <c r="F22" t="s" s="251">
        <v>15</v>
      </c>
      <c r="G22" t="s" s="251">
        <v>22</v>
      </c>
      <c r="H22" t="s" s="251">
        <v>22</v>
      </c>
    </row>
    <row r="23" ht="14.25" customHeight="1">
      <c r="A23" t="s" s="249">
        <v>111</v>
      </c>
      <c r="B23" t="s" s="251">
        <v>15</v>
      </c>
      <c r="C23" t="s" s="251">
        <v>22</v>
      </c>
      <c r="D23" t="s" s="252">
        <v>15</v>
      </c>
      <c r="E23" t="s" s="251">
        <v>22</v>
      </c>
      <c r="F23" t="s" s="251">
        <v>15</v>
      </c>
      <c r="G23" t="s" s="251">
        <v>22</v>
      </c>
      <c r="H23" t="s" s="251">
        <v>22</v>
      </c>
    </row>
    <row r="24" ht="14.25" customHeight="1">
      <c r="A24" t="s" s="254">
        <v>113</v>
      </c>
      <c r="B24" t="s" s="252">
        <v>15</v>
      </c>
      <c r="C24" t="s" s="251">
        <v>22</v>
      </c>
      <c r="D24" t="s" s="251">
        <v>22</v>
      </c>
      <c r="E24" t="s" s="251">
        <v>22</v>
      </c>
      <c r="F24" t="s" s="251">
        <v>15</v>
      </c>
      <c r="G24" t="s" s="251">
        <v>15</v>
      </c>
      <c r="H24" t="s" s="251">
        <v>22</v>
      </c>
    </row>
    <row r="25" ht="14.25" customHeight="1">
      <c r="A25" t="s" s="253">
        <v>114</v>
      </c>
      <c r="B25" t="s" s="251">
        <v>22</v>
      </c>
      <c r="C25" t="s" s="251">
        <v>15</v>
      </c>
      <c r="D25" t="s" s="251">
        <v>22</v>
      </c>
      <c r="E25" t="s" s="251">
        <v>22</v>
      </c>
      <c r="F25" t="s" s="251">
        <v>15</v>
      </c>
      <c r="G25" t="s" s="251">
        <v>22</v>
      </c>
      <c r="H25" t="s" s="251">
        <v>22</v>
      </c>
    </row>
    <row r="26" ht="14.25" customHeight="1">
      <c r="A26" t="s" s="249">
        <v>115</v>
      </c>
      <c r="B26" t="s" s="251">
        <v>22</v>
      </c>
      <c r="C26" t="s" s="251">
        <v>15</v>
      </c>
      <c r="D26" t="s" s="251">
        <v>22</v>
      </c>
      <c r="E26" t="s" s="251">
        <v>22</v>
      </c>
      <c r="F26" t="s" s="251">
        <v>15</v>
      </c>
      <c r="G26" t="s" s="251">
        <v>22</v>
      </c>
      <c r="H26" t="s" s="251">
        <v>22</v>
      </c>
    </row>
    <row r="27" ht="14.25" customHeight="1">
      <c r="A27" t="s" s="249">
        <v>117</v>
      </c>
      <c r="B27" t="s" s="251">
        <v>22</v>
      </c>
      <c r="C27" t="s" s="251">
        <v>15</v>
      </c>
      <c r="D27" t="s" s="251">
        <v>22</v>
      </c>
      <c r="E27" t="s" s="251">
        <v>22</v>
      </c>
      <c r="F27" t="s" s="251">
        <v>15</v>
      </c>
      <c r="G27" t="s" s="251">
        <v>22</v>
      </c>
      <c r="H27" t="s" s="251">
        <v>22</v>
      </c>
    </row>
    <row r="28" ht="14.25" customHeight="1">
      <c r="A28" t="s" s="249">
        <v>118</v>
      </c>
      <c r="B28" t="s" s="251">
        <v>15</v>
      </c>
      <c r="C28" t="s" s="251">
        <v>22</v>
      </c>
      <c r="D28" t="s" s="251">
        <v>15</v>
      </c>
      <c r="E28" t="s" s="251">
        <v>22</v>
      </c>
      <c r="F28" t="s" s="251">
        <v>15</v>
      </c>
      <c r="G28" t="s" s="251">
        <v>22</v>
      </c>
      <c r="H28" t="s" s="251">
        <v>22</v>
      </c>
    </row>
    <row r="29" ht="14.25" customHeight="1">
      <c r="A29" t="s" s="249">
        <v>120</v>
      </c>
      <c r="B29" t="s" s="252">
        <v>15</v>
      </c>
      <c r="C29" t="s" s="252">
        <v>22</v>
      </c>
      <c r="D29" t="s" s="252">
        <v>15</v>
      </c>
      <c r="E29" t="s" s="252">
        <v>22</v>
      </c>
      <c r="F29" t="s" s="252">
        <v>15</v>
      </c>
      <c r="G29" t="s" s="252">
        <v>22</v>
      </c>
      <c r="H29" t="s" s="252">
        <v>22</v>
      </c>
    </row>
    <row r="30" ht="14.25" customHeight="1">
      <c r="A30" t="s" s="254">
        <v>125</v>
      </c>
      <c r="B30" t="s" s="256">
        <v>15</v>
      </c>
      <c r="C30" t="s" s="251">
        <v>15</v>
      </c>
      <c r="D30" t="s" s="251">
        <v>22</v>
      </c>
      <c r="E30" t="s" s="251">
        <v>22</v>
      </c>
      <c r="F30" t="s" s="251">
        <v>15</v>
      </c>
      <c r="G30" t="s" s="251">
        <v>15</v>
      </c>
      <c r="H30" t="s" s="251">
        <v>22</v>
      </c>
    </row>
    <row r="31" ht="14.25" customHeight="1">
      <c r="A31" t="s" s="249">
        <v>3</v>
      </c>
      <c r="B31" t="s" s="251">
        <v>15</v>
      </c>
      <c r="C31" t="s" s="251">
        <v>15</v>
      </c>
      <c r="D31" t="s" s="251">
        <v>22</v>
      </c>
      <c r="E31" t="s" s="251">
        <v>15</v>
      </c>
      <c r="F31" t="s" s="251">
        <v>15</v>
      </c>
      <c r="G31" t="s" s="251">
        <v>15</v>
      </c>
      <c r="H31" t="s" s="251">
        <v>15</v>
      </c>
    </row>
    <row r="32" ht="14.25" customHeight="1">
      <c r="A32" t="s" s="249">
        <v>219</v>
      </c>
      <c r="B32" s="250"/>
      <c r="C32" s="250"/>
      <c r="D32" s="250"/>
      <c r="E32" s="250"/>
      <c r="F32" s="250"/>
      <c r="G32" s="250"/>
      <c r="H32" s="250"/>
    </row>
    <row r="33" ht="14.25" customHeight="1">
      <c r="A33" t="s" s="254">
        <v>138</v>
      </c>
      <c r="B33" t="s" s="251">
        <v>231</v>
      </c>
      <c r="C33" t="s" s="251">
        <v>22</v>
      </c>
      <c r="D33" t="s" s="251">
        <v>22</v>
      </c>
      <c r="E33" t="s" s="251">
        <v>22</v>
      </c>
      <c r="F33" t="s" s="251">
        <v>15</v>
      </c>
      <c r="G33" t="s" s="251">
        <v>22</v>
      </c>
      <c r="H33" t="s" s="251">
        <v>22</v>
      </c>
    </row>
    <row r="34" ht="14.25" customHeight="1">
      <c r="A34" t="s" s="249">
        <v>140</v>
      </c>
      <c r="B34" t="s" s="251">
        <v>22</v>
      </c>
      <c r="C34" t="s" s="251">
        <v>22</v>
      </c>
      <c r="D34" t="s" s="251">
        <v>15</v>
      </c>
      <c r="E34" t="s" s="251">
        <v>22</v>
      </c>
      <c r="F34" t="s" s="251">
        <v>15</v>
      </c>
      <c r="G34" t="s" s="251">
        <v>22</v>
      </c>
      <c r="H34" t="s" s="251">
        <v>22</v>
      </c>
    </row>
    <row r="35" ht="14.25" customHeight="1">
      <c r="A35" t="s" s="254">
        <v>222</v>
      </c>
      <c r="B35" t="s" s="251">
        <v>22</v>
      </c>
      <c r="C35" t="s" s="251">
        <v>15</v>
      </c>
      <c r="D35" t="s" s="252">
        <v>15</v>
      </c>
      <c r="E35" t="s" s="251">
        <v>22</v>
      </c>
      <c r="F35" t="s" s="251">
        <v>22</v>
      </c>
      <c r="G35" t="s" s="251">
        <v>22</v>
      </c>
      <c r="H35" t="s" s="251">
        <v>22</v>
      </c>
    </row>
    <row r="36" ht="14.25" customHeight="1">
      <c r="A36" t="s" s="253">
        <v>223</v>
      </c>
      <c r="B36" t="s" s="252">
        <v>15</v>
      </c>
      <c r="C36" t="s" s="251">
        <v>15</v>
      </c>
      <c r="D36" t="s" s="252">
        <v>15</v>
      </c>
      <c r="E36" t="s" s="251">
        <v>22</v>
      </c>
      <c r="F36" t="s" s="251">
        <v>22</v>
      </c>
      <c r="G36" t="s" s="251">
        <v>22</v>
      </c>
      <c r="H36" t="s" s="251">
        <v>22</v>
      </c>
    </row>
    <row r="37" ht="14.25" customHeight="1">
      <c r="A37" t="s" s="249">
        <v>224</v>
      </c>
      <c r="B37" t="s" s="251">
        <v>22</v>
      </c>
      <c r="C37" t="s" s="251">
        <v>15</v>
      </c>
      <c r="D37" t="s" s="251">
        <v>22</v>
      </c>
      <c r="E37" t="s" s="251">
        <v>22</v>
      </c>
      <c r="F37" t="s" s="251">
        <v>15</v>
      </c>
      <c r="G37" t="s" s="252">
        <v>15</v>
      </c>
      <c r="H37" t="s" s="251">
        <v>22</v>
      </c>
    </row>
    <row r="38" ht="14.25" customHeight="1">
      <c r="A38" t="s" s="249">
        <v>225</v>
      </c>
      <c r="B38" t="s" s="251">
        <v>22</v>
      </c>
      <c r="C38" t="s" s="251">
        <v>22</v>
      </c>
      <c r="D38" t="s" s="251">
        <v>22</v>
      </c>
      <c r="E38" t="s" s="251">
        <v>22</v>
      </c>
      <c r="F38" t="s" s="251">
        <v>15</v>
      </c>
      <c r="G38" t="s" s="251">
        <v>22</v>
      </c>
      <c r="H38" t="s" s="251">
        <v>22</v>
      </c>
    </row>
    <row r="39" ht="14.25" customHeight="1">
      <c r="A39" t="s" s="257">
        <v>71</v>
      </c>
      <c r="B39" t="s" s="252">
        <v>15</v>
      </c>
      <c r="C39" t="s" s="252">
        <v>15</v>
      </c>
      <c r="D39" t="s" s="252">
        <v>22</v>
      </c>
      <c r="E39" t="s" s="252">
        <v>22</v>
      </c>
      <c r="F39" t="s" s="252">
        <v>15</v>
      </c>
      <c r="G39" t="s" s="252">
        <v>22</v>
      </c>
      <c r="H39" t="s" s="252">
        <v>22</v>
      </c>
    </row>
    <row r="40" ht="14.25" customHeight="1">
      <c r="A40" t="s" s="253">
        <v>177</v>
      </c>
      <c r="B40" t="s" s="252">
        <v>15</v>
      </c>
      <c r="C40" t="s" s="252">
        <v>15</v>
      </c>
      <c r="D40" t="s" s="252">
        <v>22</v>
      </c>
      <c r="E40" t="s" s="252">
        <v>22</v>
      </c>
      <c r="F40" t="s" s="252">
        <v>15</v>
      </c>
      <c r="G40" t="s" s="252">
        <v>22</v>
      </c>
      <c r="H40" t="s" s="252">
        <v>22</v>
      </c>
    </row>
    <row r="41" ht="14.25" customHeight="1">
      <c r="A41" t="s" s="257">
        <v>72</v>
      </c>
      <c r="B41" t="s" s="252">
        <v>15</v>
      </c>
      <c r="C41" t="s" s="252">
        <v>15</v>
      </c>
      <c r="D41" t="s" s="252">
        <v>22</v>
      </c>
      <c r="E41" t="s" s="252">
        <v>22</v>
      </c>
      <c r="F41" t="s" s="252">
        <v>15</v>
      </c>
      <c r="G41" t="s" s="252">
        <v>22</v>
      </c>
      <c r="H41" t="s" s="252">
        <v>22</v>
      </c>
    </row>
    <row r="42" ht="14.25" customHeight="1">
      <c r="A42" t="s" s="253">
        <v>180</v>
      </c>
      <c r="B42" t="s" s="252">
        <v>15</v>
      </c>
      <c r="C42" t="s" s="252">
        <v>22</v>
      </c>
      <c r="D42" t="s" s="251">
        <v>22</v>
      </c>
      <c r="E42" t="s" s="251">
        <v>15</v>
      </c>
      <c r="F42" t="s" s="251">
        <v>15</v>
      </c>
      <c r="G42" t="s" s="251">
        <v>22</v>
      </c>
      <c r="H42" t="s" s="251">
        <v>22</v>
      </c>
    </row>
    <row r="43" ht="14.25" customHeight="1">
      <c r="A43" t="s" s="253">
        <v>94</v>
      </c>
      <c r="B43" t="s" s="251">
        <v>231</v>
      </c>
      <c r="C43" t="s" s="251">
        <v>15</v>
      </c>
      <c r="D43" t="s" s="251">
        <v>15</v>
      </c>
      <c r="E43" t="s" s="251">
        <v>22</v>
      </c>
      <c r="F43" t="s" s="251">
        <v>15</v>
      </c>
      <c r="G43" t="s" s="251">
        <v>22</v>
      </c>
      <c r="H43" t="s" s="251">
        <v>22</v>
      </c>
    </row>
    <row r="44" ht="14.25" customHeight="1">
      <c r="A44" t="s" s="253">
        <v>86</v>
      </c>
      <c r="B44" t="s" s="252">
        <v>22</v>
      </c>
      <c r="C44" t="s" s="252">
        <v>15</v>
      </c>
      <c r="D44" t="s" s="252">
        <v>22</v>
      </c>
      <c r="E44" t="s" s="252">
        <v>22</v>
      </c>
      <c r="F44" t="s" s="252">
        <v>15</v>
      </c>
      <c r="G44" t="s" s="252">
        <v>15</v>
      </c>
      <c r="H44" t="s" s="252">
        <v>22</v>
      </c>
    </row>
    <row r="45" ht="14.25" customHeight="1">
      <c r="A45" t="s" s="253">
        <v>200</v>
      </c>
      <c r="B45" t="s" s="252">
        <v>22</v>
      </c>
      <c r="C45" t="s" s="252">
        <v>22</v>
      </c>
      <c r="D45" t="s" s="252">
        <v>22</v>
      </c>
      <c r="E45" t="s" s="252">
        <v>22</v>
      </c>
      <c r="F45" t="s" s="252">
        <v>15</v>
      </c>
      <c r="G45" t="s" s="252">
        <v>22</v>
      </c>
      <c r="H45" t="s" s="252">
        <v>22</v>
      </c>
    </row>
    <row r="46" ht="14.25" customHeight="1">
      <c r="A46" t="s" s="253">
        <v>122</v>
      </c>
      <c r="B46" t="s" s="252">
        <v>22</v>
      </c>
      <c r="C46" t="s" s="252">
        <v>22</v>
      </c>
      <c r="D46" t="s" s="252">
        <v>22</v>
      </c>
      <c r="E46" t="s" s="252">
        <v>22</v>
      </c>
      <c r="F46" t="s" s="252">
        <v>15</v>
      </c>
      <c r="G46" t="s" s="252">
        <v>15</v>
      </c>
      <c r="H46" t="s" s="252">
        <v>22</v>
      </c>
    </row>
    <row r="47" ht="14.25" customHeight="1">
      <c r="A47" t="s" s="253">
        <v>104</v>
      </c>
      <c r="B47" t="s" s="252">
        <v>15</v>
      </c>
      <c r="C47" t="s" s="252">
        <v>22</v>
      </c>
      <c r="D47" t="s" s="252">
        <v>22</v>
      </c>
      <c r="E47" t="s" s="252">
        <v>22</v>
      </c>
      <c r="F47" t="s" s="252">
        <v>15</v>
      </c>
      <c r="G47" t="s" s="252">
        <v>15</v>
      </c>
      <c r="H47" t="s" s="252">
        <v>22</v>
      </c>
    </row>
    <row r="48" ht="14.25" customHeight="1">
      <c r="A48" t="s" s="253">
        <v>106</v>
      </c>
      <c r="B48" t="s" s="252">
        <v>15</v>
      </c>
      <c r="C48" t="s" s="252">
        <v>22</v>
      </c>
      <c r="D48" t="s" s="252">
        <v>22</v>
      </c>
      <c r="E48" t="s" s="252">
        <v>22</v>
      </c>
      <c r="F48" t="s" s="252">
        <v>15</v>
      </c>
      <c r="G48" t="s" s="252">
        <v>15</v>
      </c>
      <c r="H48" t="s" s="252">
        <v>22</v>
      </c>
    </row>
    <row r="49" ht="14.25" customHeight="1">
      <c r="A49" s="258"/>
      <c r="B49" s="255"/>
      <c r="C49" s="255"/>
      <c r="D49" s="255"/>
      <c r="E49" s="255"/>
      <c r="F49" s="255"/>
      <c r="G49" s="255"/>
      <c r="H49" s="255"/>
    </row>
    <row r="50" ht="14.25" customHeight="1">
      <c r="A50" s="259"/>
      <c r="B50" s="255"/>
      <c r="C50" s="255"/>
      <c r="D50" s="255"/>
      <c r="E50" s="255"/>
      <c r="F50" s="255"/>
      <c r="G50" s="255"/>
      <c r="H50" s="255"/>
    </row>
  </sheetData>
  <pageMargins left="0" right="0" top="0" bottom="0" header="0" footer="0"/>
  <pageSetup firstPageNumber="1" fitToHeight="1" fitToWidth="1" scale="100" useFirstPageNumber="0" orientation="landscape" pageOrder="downThenOver"/>
  <headerFooter>
    <oddFooter>&amp;"Helvetica,Regular"&amp;11&amp;P</oddFooter>
  </headerFooter>
</worksheet>
</file>

<file path=xl/worksheets/sheet3.xml><?xml version="1.0" encoding="utf-8"?>
<worksheet xmlns:r="http://schemas.openxmlformats.org/officeDocument/2006/relationships" xmlns="http://schemas.openxmlformats.org/spreadsheetml/2006/main">
  <dimension ref="A1:J95"/>
  <sheetViews>
    <sheetView workbookViewId="0" showGridLines="0" defaultGridColor="1"/>
  </sheetViews>
  <sheetFormatPr defaultColWidth="6.875" defaultRowHeight="12.75" customHeight="1" outlineLevelRow="0" outlineLevelCol="0"/>
  <cols>
    <col min="1" max="1" width="12.5" style="260" customWidth="1"/>
    <col min="2" max="2" width="6.875" style="260" customWidth="1"/>
    <col min="3" max="3" width="6.875" style="260" customWidth="1"/>
    <col min="4" max="4" width="6.875" style="260" customWidth="1"/>
    <col min="5" max="5" width="14.125" style="260" customWidth="1"/>
    <col min="6" max="6" width="8" style="260" customWidth="1"/>
    <col min="7" max="7" width="13" style="260" customWidth="1"/>
    <col min="8" max="8" width="15.25" style="260" customWidth="1"/>
    <col min="9" max="9" width="6.875" style="260" customWidth="1"/>
    <col min="10" max="10" width="6.875" style="260" customWidth="1"/>
    <col min="11" max="256" width="6.875" style="260" customWidth="1"/>
  </cols>
  <sheetData>
    <row r="1" ht="13.5" customHeight="1">
      <c r="A1" s="227"/>
      <c r="B1" s="261">
        <v>1</v>
      </c>
      <c r="C1" s="261">
        <v>2</v>
      </c>
      <c r="D1" s="261">
        <v>3</v>
      </c>
      <c r="E1" s="227"/>
      <c r="F1" s="227"/>
      <c r="G1" s="227"/>
      <c r="H1" s="227"/>
      <c r="I1" s="227"/>
      <c r="J1" s="227"/>
    </row>
    <row r="2" ht="13.5" customHeight="1">
      <c r="A2" s="68"/>
      <c r="B2" t="s" s="262">
        <v>233</v>
      </c>
      <c r="C2" t="s" s="263">
        <v>234</v>
      </c>
      <c r="D2" t="s" s="264">
        <v>235</v>
      </c>
      <c r="E2" t="s" s="265">
        <v>236</v>
      </c>
      <c r="F2" s="227"/>
      <c r="G2" s="227"/>
      <c r="H2" s="227"/>
      <c r="I2" s="227"/>
      <c r="J2" s="227"/>
    </row>
    <row r="3" ht="13.5" customHeight="1">
      <c r="A3" t="s" s="231">
        <f>CONCATENATE(B3,C3)</f>
        <v>237</v>
      </c>
      <c r="B3" t="s" s="266">
        <v>150</v>
      </c>
      <c r="C3" t="s" s="267">
        <v>238</v>
      </c>
      <c r="D3" s="268">
        <v>0</v>
      </c>
      <c r="E3" t="s" s="269">
        <v>37</v>
      </c>
      <c r="F3" s="227"/>
      <c r="G3" s="270"/>
      <c r="H3" s="227"/>
      <c r="I3" s="227"/>
      <c r="J3" s="227"/>
    </row>
    <row r="4" ht="16.5" customHeight="1">
      <c r="A4" t="s" s="231">
        <f>CONCATENATE(B4,C4)</f>
        <v>239</v>
      </c>
      <c r="B4" t="s" s="235">
        <v>150</v>
      </c>
      <c r="C4" t="s" s="271">
        <v>240</v>
      </c>
      <c r="D4" s="272">
        <v>0</v>
      </c>
      <c r="E4" t="s" s="269">
        <v>37</v>
      </c>
      <c r="F4" s="273"/>
      <c r="G4" t="s" s="274">
        <v>241</v>
      </c>
      <c r="H4" t="s" s="275">
        <f>'Positioning Sheets'!$A$3</f>
        <v>3</v>
      </c>
      <c r="I4" s="227"/>
      <c r="J4" s="227"/>
    </row>
    <row r="5" ht="15" customHeight="1">
      <c r="A5" t="s" s="231">
        <f>CONCATENATE(B5,C5)</f>
        <v>242</v>
      </c>
      <c r="B5" t="s" s="235">
        <v>173</v>
      </c>
      <c r="C5" t="s" s="271">
        <v>240</v>
      </c>
      <c r="D5" s="272">
        <v>11.5</v>
      </c>
      <c r="E5" t="s" s="269">
        <v>34</v>
      </c>
      <c r="F5" s="276"/>
      <c r="G5" t="s" s="277">
        <v>240</v>
      </c>
      <c r="H5" s="278">
        <f>VLOOKUP(CONCATENATE($H$4,$G$5),$A$3:$D$95,4,FALSE)</f>
        <v>16.4</v>
      </c>
      <c r="I5" t="s" s="223">
        <f>VLOOKUP(CONCATENATE($H$4,$G$5),$A$3:$E$95,5,FALSE)</f>
        <v>34</v>
      </c>
      <c r="J5" s="227"/>
    </row>
    <row r="6" ht="15" customHeight="1">
      <c r="A6" t="s" s="231">
        <f>CONCATENATE(B6,C6)</f>
        <v>243</v>
      </c>
      <c r="B6" t="s" s="235">
        <v>173</v>
      </c>
      <c r="C6" t="s" s="271">
        <v>238</v>
      </c>
      <c r="D6" s="272">
        <v>0.6</v>
      </c>
      <c r="E6" t="s" s="269">
        <v>34</v>
      </c>
      <c r="F6" s="276"/>
      <c r="G6" t="s" s="277">
        <v>238</v>
      </c>
      <c r="H6" s="279">
        <f>VLOOKUP(CONCATENATE($H$4,$G$6),$A$3:$D$95,4,FALSE)</f>
        <v>4.9</v>
      </c>
      <c r="I6" t="s" s="223">
        <f>VLOOKUP(CONCATENATE($H$4,$G$6),$A$3:$E$95,5,FALSE)</f>
        <v>37</v>
      </c>
      <c r="J6" s="227"/>
    </row>
    <row r="7" ht="13.5" customHeight="1">
      <c r="A7" t="s" s="231">
        <f>CONCATENATE(B7,C7)</f>
        <v>244</v>
      </c>
      <c r="B7" t="s" s="235">
        <v>73</v>
      </c>
      <c r="C7" t="s" s="280">
        <v>240</v>
      </c>
      <c r="D7" s="281"/>
      <c r="E7" t="s" s="269">
        <v>34</v>
      </c>
      <c r="F7" s="227"/>
      <c r="G7" s="282"/>
      <c r="H7" s="227"/>
      <c r="I7" s="227"/>
      <c r="J7" s="227"/>
    </row>
    <row r="8" ht="13.5" customHeight="1">
      <c r="A8" t="s" s="231">
        <f>CONCATENATE(B8,C8)</f>
        <v>245</v>
      </c>
      <c r="B8" t="s" s="235">
        <v>73</v>
      </c>
      <c r="C8" t="s" s="271">
        <v>238</v>
      </c>
      <c r="D8" s="272">
        <v>2.7</v>
      </c>
      <c r="E8" t="s" s="269">
        <v>246</v>
      </c>
      <c r="F8" s="227"/>
      <c r="G8" s="227"/>
      <c r="H8" s="227"/>
      <c r="I8" s="227"/>
      <c r="J8" s="227"/>
    </row>
    <row r="9" ht="13.5" customHeight="1">
      <c r="A9" t="s" s="231">
        <f>CONCATENATE(B9,C9)</f>
        <v>247</v>
      </c>
      <c r="B9" t="s" s="235">
        <v>180</v>
      </c>
      <c r="C9" t="s" s="280">
        <v>240</v>
      </c>
      <c r="D9" s="281"/>
      <c r="E9" t="s" s="269">
        <v>34</v>
      </c>
      <c r="F9" s="227"/>
      <c r="G9" s="227"/>
      <c r="H9" s="227"/>
      <c r="I9" s="227"/>
      <c r="J9" s="227"/>
    </row>
    <row r="10" ht="13.5" customHeight="1">
      <c r="A10" t="s" s="231">
        <f>CONCATENATE(B10,C10)</f>
        <v>248</v>
      </c>
      <c r="B10" t="s" s="235">
        <v>180</v>
      </c>
      <c r="C10" t="s" s="271">
        <v>238</v>
      </c>
      <c r="D10" s="272">
        <v>2.7</v>
      </c>
      <c r="E10" t="s" s="269">
        <v>246</v>
      </c>
      <c r="F10" s="227"/>
      <c r="G10" s="227"/>
      <c r="H10" s="227"/>
      <c r="I10" s="227"/>
      <c r="J10" s="227"/>
    </row>
    <row r="11" ht="13.5" customHeight="1">
      <c r="A11" t="s" s="231">
        <f>CONCATENATE(B11,C11)</f>
        <v>249</v>
      </c>
      <c r="B11" t="s" s="235">
        <v>181</v>
      </c>
      <c r="C11" t="s" s="271">
        <v>240</v>
      </c>
      <c r="D11" s="272">
        <v>0.3</v>
      </c>
      <c r="E11" t="s" s="269">
        <v>246</v>
      </c>
      <c r="F11" s="227"/>
      <c r="G11" s="227"/>
      <c r="H11" s="239"/>
      <c r="I11" s="239"/>
      <c r="J11" s="239"/>
    </row>
    <row r="12" ht="13.5" customHeight="1">
      <c r="A12" t="s" s="231">
        <f>CONCATENATE(B12,C12)</f>
        <v>250</v>
      </c>
      <c r="B12" t="s" s="235">
        <v>181</v>
      </c>
      <c r="C12" t="s" s="271">
        <v>238</v>
      </c>
      <c r="D12" s="272">
        <v>0.3</v>
      </c>
      <c r="E12" t="s" s="269">
        <v>37</v>
      </c>
      <c r="F12" s="227"/>
      <c r="G12" s="68"/>
      <c r="H12" s="283"/>
      <c r="I12" s="284"/>
      <c r="J12" s="285"/>
    </row>
    <row r="13" ht="13.5" customHeight="1">
      <c r="A13" t="s" s="231">
        <f>CONCATENATE(B13,C13)</f>
        <v>251</v>
      </c>
      <c r="B13" t="s" s="235">
        <v>75</v>
      </c>
      <c r="C13" t="s" s="271">
        <v>240</v>
      </c>
      <c r="D13" s="272">
        <v>11.7</v>
      </c>
      <c r="E13" t="s" s="269">
        <v>34</v>
      </c>
      <c r="F13" s="227"/>
      <c r="G13" s="68"/>
      <c r="H13" s="286"/>
      <c r="I13" s="287"/>
      <c r="J13" s="288"/>
    </row>
    <row r="14" ht="13.5" customHeight="1">
      <c r="A14" t="s" s="231">
        <f>CONCATENATE(B14,C14)</f>
        <v>252</v>
      </c>
      <c r="B14" t="s" s="235">
        <v>75</v>
      </c>
      <c r="C14" t="s" s="271">
        <v>238</v>
      </c>
      <c r="D14" s="272">
        <v>3.9</v>
      </c>
      <c r="E14" t="s" s="269">
        <v>246</v>
      </c>
      <c r="F14" s="227"/>
      <c r="G14" s="68"/>
      <c r="H14" s="286"/>
      <c r="I14" s="281"/>
      <c r="J14" s="281"/>
    </row>
    <row r="15" ht="13.5" customHeight="1">
      <c r="A15" t="s" s="231">
        <f>CONCATENATE(B15,C15)</f>
        <v>253</v>
      </c>
      <c r="B15" t="s" s="235">
        <v>77</v>
      </c>
      <c r="C15" t="s" s="271">
        <v>240</v>
      </c>
      <c r="D15" s="272">
        <v>10.6</v>
      </c>
      <c r="E15" t="s" s="269">
        <v>34</v>
      </c>
      <c r="F15" s="227"/>
      <c r="G15" s="68"/>
      <c r="H15" s="286"/>
      <c r="I15" s="287"/>
      <c r="J15" s="288"/>
    </row>
    <row r="16" ht="13.5" customHeight="1">
      <c r="A16" t="s" s="231">
        <f>CONCATENATE(B16,C16)</f>
        <v>254</v>
      </c>
      <c r="B16" t="s" s="235">
        <v>77</v>
      </c>
      <c r="C16" t="s" s="271">
        <v>238</v>
      </c>
      <c r="D16" s="272">
        <v>0</v>
      </c>
      <c r="E16" t="s" s="269">
        <v>37</v>
      </c>
      <c r="F16" s="227"/>
      <c r="G16" s="68"/>
      <c r="H16" s="286"/>
      <c r="I16" s="281"/>
      <c r="J16" s="281"/>
    </row>
    <row r="17" ht="13.5" customHeight="1">
      <c r="A17" t="s" s="231">
        <f>CONCATENATE(B17,C17)</f>
        <v>255</v>
      </c>
      <c r="B17" t="s" s="235">
        <v>82</v>
      </c>
      <c r="C17" t="s" s="271">
        <v>240</v>
      </c>
      <c r="D17" s="272">
        <v>11.2</v>
      </c>
      <c r="E17" t="s" s="269">
        <v>246</v>
      </c>
      <c r="F17" s="227"/>
      <c r="G17" s="68"/>
      <c r="H17" s="286"/>
      <c r="I17" s="287"/>
      <c r="J17" s="288"/>
    </row>
    <row r="18" ht="13.5" customHeight="1">
      <c r="A18" t="s" s="231">
        <f>CONCATENATE(B18,C18)</f>
        <v>256</v>
      </c>
      <c r="B18" t="s" s="235">
        <v>82</v>
      </c>
      <c r="C18" t="s" s="271">
        <v>238</v>
      </c>
      <c r="D18" s="272">
        <v>11.2</v>
      </c>
      <c r="E18" t="s" s="269">
        <v>246</v>
      </c>
      <c r="F18" s="227"/>
      <c r="G18" s="68"/>
      <c r="H18" s="286"/>
      <c r="I18" s="287"/>
      <c r="J18" s="288"/>
    </row>
    <row r="19" ht="13.5" customHeight="1">
      <c r="A19" t="s" s="231">
        <f>CONCATENATE(B19,C19)</f>
        <v>256</v>
      </c>
      <c r="B19" t="s" s="235">
        <v>82</v>
      </c>
      <c r="C19" t="s" s="271">
        <v>238</v>
      </c>
      <c r="D19" s="272">
        <v>0</v>
      </c>
      <c r="E19" t="s" s="269">
        <v>37</v>
      </c>
      <c r="F19" s="227"/>
      <c r="G19" s="68"/>
      <c r="H19" s="286"/>
      <c r="I19" s="287"/>
      <c r="J19" s="288"/>
    </row>
    <row r="20" ht="13.5" customHeight="1">
      <c r="A20" t="s" s="231">
        <f>CONCATENATE(B20,C20)</f>
        <v>257</v>
      </c>
      <c r="B20" t="s" s="235">
        <v>81</v>
      </c>
      <c r="C20" t="s" s="271">
        <v>240</v>
      </c>
      <c r="D20" s="272">
        <v>11.2</v>
      </c>
      <c r="E20" t="s" s="269">
        <v>246</v>
      </c>
      <c r="F20" s="227"/>
      <c r="G20" s="68"/>
      <c r="H20" s="286"/>
      <c r="I20" s="287"/>
      <c r="J20" s="288"/>
    </row>
    <row r="21" ht="13.5" customHeight="1">
      <c r="A21" t="s" s="231">
        <f>CONCATENATE(B21,C21)</f>
        <v>258</v>
      </c>
      <c r="B21" t="s" s="235">
        <v>81</v>
      </c>
      <c r="C21" t="s" s="271">
        <v>238</v>
      </c>
      <c r="D21" s="272">
        <v>11.2</v>
      </c>
      <c r="E21" t="s" s="269">
        <v>246</v>
      </c>
      <c r="F21" s="227"/>
      <c r="G21" s="68"/>
      <c r="H21" s="286"/>
      <c r="I21" s="287"/>
      <c r="J21" s="288"/>
    </row>
    <row r="22" ht="13.5" customHeight="1">
      <c r="A22" t="s" s="231">
        <f>CONCATENATE(B22,C22)</f>
        <v>259</v>
      </c>
      <c r="B22" t="s" s="235">
        <v>89</v>
      </c>
      <c r="C22" t="s" s="271">
        <v>240</v>
      </c>
      <c r="D22" s="272">
        <v>13.8</v>
      </c>
      <c r="E22" t="s" s="269">
        <v>34</v>
      </c>
      <c r="F22" s="227"/>
      <c r="G22" s="68"/>
      <c r="H22" s="286"/>
      <c r="I22" s="287"/>
      <c r="J22" s="288"/>
    </row>
    <row r="23" ht="13.5" customHeight="1">
      <c r="A23" t="s" s="231">
        <f>CONCATENATE(B23,C23)</f>
        <v>260</v>
      </c>
      <c r="B23" t="s" s="235">
        <v>89</v>
      </c>
      <c r="C23" t="s" s="271">
        <v>238</v>
      </c>
      <c r="D23" s="272">
        <v>13.8</v>
      </c>
      <c r="E23" t="s" s="269">
        <v>34</v>
      </c>
      <c r="F23" s="227"/>
      <c r="G23" s="68"/>
      <c r="H23" s="286"/>
      <c r="I23" s="287"/>
      <c r="J23" s="288"/>
    </row>
    <row r="24" ht="13.5" customHeight="1">
      <c r="A24" t="s" s="231">
        <f>CONCATENATE(B24,C24)</f>
        <v>261</v>
      </c>
      <c r="B24" t="s" s="235">
        <v>88</v>
      </c>
      <c r="C24" t="s" s="271">
        <v>240</v>
      </c>
      <c r="D24" s="272">
        <v>13.8</v>
      </c>
      <c r="E24" t="s" s="269">
        <v>34</v>
      </c>
      <c r="F24" s="227"/>
      <c r="G24" s="68"/>
      <c r="H24" s="286"/>
      <c r="I24" s="287"/>
      <c r="J24" s="288"/>
    </row>
    <row r="25" ht="13.5" customHeight="1">
      <c r="A25" t="s" s="231">
        <f>CONCATENATE(B25,C25)</f>
        <v>262</v>
      </c>
      <c r="B25" t="s" s="235">
        <v>88</v>
      </c>
      <c r="C25" t="s" s="271">
        <v>238</v>
      </c>
      <c r="D25" s="272">
        <v>0</v>
      </c>
      <c r="E25" t="s" s="269">
        <v>246</v>
      </c>
      <c r="F25" s="227"/>
      <c r="G25" s="68"/>
      <c r="H25" s="286"/>
      <c r="I25" s="287"/>
      <c r="J25" s="288"/>
    </row>
    <row r="26" ht="13.5" customHeight="1">
      <c r="A26" t="s" s="231">
        <f>CONCATENATE(B26,C26)</f>
        <v>263</v>
      </c>
      <c r="B26" t="s" s="235">
        <v>193</v>
      </c>
      <c r="C26" t="s" s="271">
        <v>240</v>
      </c>
      <c r="D26" s="272">
        <v>10.3</v>
      </c>
      <c r="E26" t="s" s="269">
        <v>246</v>
      </c>
      <c r="F26" s="227"/>
      <c r="G26" s="68"/>
      <c r="H26" s="286"/>
      <c r="I26" s="287"/>
      <c r="J26" s="288"/>
    </row>
    <row r="27" ht="13.5" customHeight="1">
      <c r="A27" t="s" s="231">
        <f>CONCATENATE(B27,C27)</f>
        <v>264</v>
      </c>
      <c r="B27" t="s" s="235">
        <v>193</v>
      </c>
      <c r="C27" t="s" s="271">
        <v>238</v>
      </c>
      <c r="D27" s="272">
        <v>0</v>
      </c>
      <c r="E27" t="s" s="269">
        <v>37</v>
      </c>
      <c r="F27" s="227"/>
      <c r="G27" s="68"/>
      <c r="H27" s="286"/>
      <c r="I27" s="287"/>
      <c r="J27" s="288"/>
    </row>
    <row r="28" ht="13.5" customHeight="1">
      <c r="A28" t="s" s="231">
        <f>CONCATENATE(B28,C28)</f>
        <v>265</v>
      </c>
      <c r="B28" t="s" s="235">
        <v>192</v>
      </c>
      <c r="C28" t="s" s="271">
        <v>240</v>
      </c>
      <c r="D28" s="272">
        <v>10.3</v>
      </c>
      <c r="E28" t="s" s="269">
        <v>246</v>
      </c>
      <c r="F28" s="227"/>
      <c r="G28" s="68"/>
      <c r="H28" s="286"/>
      <c r="I28" s="287"/>
      <c r="J28" s="288"/>
    </row>
    <row r="29" ht="13.5" customHeight="1">
      <c r="A29" t="s" s="231">
        <f>CONCATENATE(B29,C29)</f>
        <v>266</v>
      </c>
      <c r="B29" t="s" s="235">
        <v>192</v>
      </c>
      <c r="C29" t="s" s="271">
        <v>238</v>
      </c>
      <c r="D29" s="272">
        <v>0</v>
      </c>
      <c r="E29" t="s" s="269">
        <v>37</v>
      </c>
      <c r="F29" s="227"/>
      <c r="G29" s="68"/>
      <c r="H29" s="286"/>
      <c r="I29" s="287"/>
      <c r="J29" s="288"/>
    </row>
    <row r="30" ht="13.5" customHeight="1">
      <c r="A30" t="s" s="231">
        <f>CONCATENATE(B30,C30)</f>
        <v>267</v>
      </c>
      <c r="B30" t="s" s="235">
        <v>91</v>
      </c>
      <c r="C30" t="s" s="271">
        <v>240</v>
      </c>
      <c r="D30" s="272">
        <v>10.1</v>
      </c>
      <c r="E30" t="s" s="269">
        <v>246</v>
      </c>
      <c r="F30" s="227"/>
      <c r="G30" s="68"/>
      <c r="H30" s="286"/>
      <c r="I30" s="287"/>
      <c r="J30" s="288"/>
    </row>
    <row r="31" ht="13.5" customHeight="1">
      <c r="A31" t="s" s="231">
        <f>CONCATENATE(B31,C31)</f>
        <v>268</v>
      </c>
      <c r="B31" t="s" s="235">
        <v>91</v>
      </c>
      <c r="C31" t="s" s="271">
        <v>238</v>
      </c>
      <c r="D31" s="272">
        <v>0</v>
      </c>
      <c r="E31" t="s" s="269">
        <v>37</v>
      </c>
      <c r="F31" s="227"/>
      <c r="G31" s="68"/>
      <c r="H31" s="286"/>
      <c r="I31" s="287"/>
      <c r="J31" s="288"/>
    </row>
    <row r="32" ht="13.5" customHeight="1">
      <c r="A32" t="s" s="231">
        <f>CONCATENATE(B32,C32)</f>
        <v>269</v>
      </c>
      <c r="B32" t="s" s="235">
        <v>92</v>
      </c>
      <c r="C32" t="s" s="271">
        <v>240</v>
      </c>
      <c r="D32" s="272">
        <v>10.1</v>
      </c>
      <c r="E32" t="s" s="269">
        <v>246</v>
      </c>
      <c r="F32" s="227"/>
      <c r="G32" s="68"/>
      <c r="H32" s="286"/>
      <c r="I32" s="287"/>
      <c r="J32" s="288"/>
    </row>
    <row r="33" ht="13.5" customHeight="1">
      <c r="A33" t="s" s="231">
        <f>CONCATENATE(B33,C33)</f>
        <v>270</v>
      </c>
      <c r="B33" t="s" s="235">
        <v>92</v>
      </c>
      <c r="C33" t="s" s="271">
        <v>238</v>
      </c>
      <c r="D33" s="272">
        <v>0</v>
      </c>
      <c r="E33" t="s" s="269">
        <v>37</v>
      </c>
      <c r="F33" s="227"/>
      <c r="G33" s="68"/>
      <c r="H33" s="286"/>
      <c r="I33" s="287"/>
      <c r="J33" s="288"/>
    </row>
    <row r="34" ht="13.5" customHeight="1">
      <c r="A34" t="s" s="231">
        <f>CONCATENATE(B34,C34)</f>
        <v>271</v>
      </c>
      <c r="B34" t="s" s="235">
        <v>94</v>
      </c>
      <c r="C34" t="s" s="271">
        <v>240</v>
      </c>
      <c r="D34" s="272">
        <v>10.1</v>
      </c>
      <c r="E34" t="s" s="269">
        <v>246</v>
      </c>
      <c r="F34" s="227"/>
      <c r="G34" s="68"/>
      <c r="H34" s="286"/>
      <c r="I34" s="287"/>
      <c r="J34" s="288"/>
    </row>
    <row r="35" ht="13.5" customHeight="1">
      <c r="A35" t="s" s="231">
        <f>CONCATENATE(B35,C35)</f>
        <v>272</v>
      </c>
      <c r="B35" t="s" s="235">
        <v>94</v>
      </c>
      <c r="C35" t="s" s="271">
        <v>238</v>
      </c>
      <c r="D35" s="272">
        <v>0</v>
      </c>
      <c r="E35" t="s" s="269">
        <v>37</v>
      </c>
      <c r="F35" s="227"/>
      <c r="G35" s="68"/>
      <c r="H35" s="286"/>
      <c r="I35" s="287"/>
      <c r="J35" s="288"/>
    </row>
    <row r="36" ht="13.5" customHeight="1">
      <c r="A36" t="s" s="231">
        <f>CONCATENATE(B36,C36)</f>
        <v>273</v>
      </c>
      <c r="B36" t="s" s="235">
        <v>96</v>
      </c>
      <c r="C36" t="s" s="271">
        <v>240</v>
      </c>
      <c r="D36" s="272">
        <v>8.4</v>
      </c>
      <c r="E36" t="s" s="269">
        <v>246</v>
      </c>
      <c r="F36" s="227"/>
      <c r="G36" s="68"/>
      <c r="H36" s="286"/>
      <c r="I36" s="287"/>
      <c r="J36" s="288"/>
    </row>
    <row r="37" ht="13.5" customHeight="1">
      <c r="A37" t="s" s="231">
        <f>CONCATENATE(B37,C37)</f>
        <v>274</v>
      </c>
      <c r="B37" t="s" s="235">
        <v>96</v>
      </c>
      <c r="C37" t="s" s="271">
        <v>238</v>
      </c>
      <c r="D37" s="272">
        <v>0</v>
      </c>
      <c r="E37" t="s" s="269">
        <v>37</v>
      </c>
      <c r="F37" s="227"/>
      <c r="G37" s="68"/>
      <c r="H37" s="286"/>
      <c r="I37" s="287"/>
      <c r="J37" s="288"/>
    </row>
    <row r="38" ht="13.5" customHeight="1">
      <c r="A38" t="s" s="231">
        <f>CONCATENATE(B38,C38)</f>
        <v>275</v>
      </c>
      <c r="B38" t="s" s="235">
        <v>108</v>
      </c>
      <c r="C38" t="s" s="271">
        <v>240</v>
      </c>
      <c r="D38" s="272">
        <v>0</v>
      </c>
      <c r="E38" t="s" s="269">
        <v>37</v>
      </c>
      <c r="F38" s="227"/>
      <c r="G38" s="68"/>
      <c r="H38" s="286"/>
      <c r="I38" s="287"/>
      <c r="J38" s="288"/>
    </row>
    <row r="39" ht="13.5" customHeight="1">
      <c r="A39" t="s" s="231">
        <f>CONCATENATE(B39,C39)</f>
        <v>276</v>
      </c>
      <c r="B39" t="s" s="235">
        <v>108</v>
      </c>
      <c r="C39" t="s" s="271">
        <v>238</v>
      </c>
      <c r="D39" s="272">
        <v>0</v>
      </c>
      <c r="E39" t="s" s="269">
        <v>37</v>
      </c>
      <c r="F39" s="227"/>
      <c r="G39" s="68"/>
      <c r="H39" s="286"/>
      <c r="I39" s="287"/>
      <c r="J39" s="288"/>
    </row>
    <row r="40" ht="13.5" customHeight="1">
      <c r="A40" t="s" s="231">
        <f>CONCATENATE(B40,C40)</f>
        <v>277</v>
      </c>
      <c r="B40" t="s" s="235">
        <v>201</v>
      </c>
      <c r="C40" t="s" s="271">
        <v>240</v>
      </c>
      <c r="D40" s="272">
        <v>0</v>
      </c>
      <c r="E40" t="s" s="269">
        <v>37</v>
      </c>
      <c r="F40" s="227"/>
      <c r="G40" s="68"/>
      <c r="H40" s="286"/>
      <c r="I40" s="287"/>
      <c r="J40" s="288"/>
    </row>
    <row r="41" ht="13.5" customHeight="1">
      <c r="A41" t="s" s="231">
        <f>CONCATENATE(B41,C41)</f>
        <v>278</v>
      </c>
      <c r="B41" t="s" s="235">
        <v>201</v>
      </c>
      <c r="C41" t="s" s="271">
        <v>238</v>
      </c>
      <c r="D41" s="272">
        <v>0</v>
      </c>
      <c r="E41" t="s" s="269">
        <v>37</v>
      </c>
      <c r="F41" s="227"/>
      <c r="G41" s="68"/>
      <c r="H41" s="286"/>
      <c r="I41" s="287"/>
      <c r="J41" s="288"/>
    </row>
    <row r="42" ht="13.5" customHeight="1">
      <c r="A42" t="s" s="231">
        <f>CONCATENATE(B42,C42)</f>
        <v>279</v>
      </c>
      <c r="B42" t="s" s="235">
        <v>109</v>
      </c>
      <c r="C42" t="s" s="271">
        <v>240</v>
      </c>
      <c r="D42" s="272">
        <v>0</v>
      </c>
      <c r="E42" t="s" s="269">
        <v>37</v>
      </c>
      <c r="F42" s="227"/>
      <c r="G42" s="68"/>
      <c r="H42" s="286"/>
      <c r="I42" s="287"/>
      <c r="J42" s="288"/>
    </row>
    <row r="43" ht="13.5" customHeight="1">
      <c r="A43" t="s" s="231">
        <f>CONCATENATE(B43,C43)</f>
        <v>280</v>
      </c>
      <c r="B43" t="s" s="235">
        <v>109</v>
      </c>
      <c r="C43" t="s" s="271">
        <v>238</v>
      </c>
      <c r="D43" s="272">
        <v>0</v>
      </c>
      <c r="E43" t="s" s="269">
        <v>37</v>
      </c>
      <c r="F43" s="227"/>
      <c r="G43" s="68"/>
      <c r="H43" s="286"/>
      <c r="I43" s="287"/>
      <c r="J43" s="288"/>
    </row>
    <row r="44" ht="13.5" customHeight="1">
      <c r="A44" t="s" s="231">
        <f>CONCATENATE(B44,C44)</f>
        <v>281</v>
      </c>
      <c r="B44" t="s" s="235">
        <v>202</v>
      </c>
      <c r="C44" t="s" s="271">
        <v>240</v>
      </c>
      <c r="D44" s="272">
        <v>20.6</v>
      </c>
      <c r="E44" t="s" s="269">
        <v>34</v>
      </c>
      <c r="F44" s="227"/>
      <c r="G44" s="68"/>
      <c r="H44" s="286"/>
      <c r="I44" s="287"/>
      <c r="J44" s="288"/>
    </row>
    <row r="45" ht="13.5" customHeight="1">
      <c r="A45" t="s" s="231">
        <f>CONCATENATE(B45,C45)</f>
        <v>282</v>
      </c>
      <c r="B45" t="s" s="235">
        <v>202</v>
      </c>
      <c r="C45" t="s" s="271">
        <v>238</v>
      </c>
      <c r="D45" s="272">
        <v>2.2</v>
      </c>
      <c r="E45" t="s" s="269">
        <v>37</v>
      </c>
      <c r="F45" s="227"/>
      <c r="G45" s="68"/>
      <c r="H45" s="286"/>
      <c r="I45" s="287"/>
      <c r="J45" s="288"/>
    </row>
    <row r="46" ht="13.5" customHeight="1">
      <c r="A46" t="s" s="231">
        <f>CONCATENATE(B46,C46)</f>
        <v>283</v>
      </c>
      <c r="B46" t="s" s="235">
        <v>110</v>
      </c>
      <c r="C46" t="s" s="271">
        <v>240</v>
      </c>
      <c r="D46" s="272">
        <v>39.7</v>
      </c>
      <c r="E46" t="s" s="269">
        <v>34</v>
      </c>
      <c r="F46" s="227"/>
      <c r="G46" s="68"/>
      <c r="H46" s="286"/>
      <c r="I46" s="287"/>
      <c r="J46" s="288"/>
    </row>
    <row r="47" ht="13.5" customHeight="1">
      <c r="A47" t="s" s="231">
        <f>CONCATENATE(B47,C47)</f>
        <v>284</v>
      </c>
      <c r="B47" t="s" s="235">
        <v>110</v>
      </c>
      <c r="C47" t="s" s="271">
        <v>238</v>
      </c>
      <c r="D47" s="272">
        <v>0</v>
      </c>
      <c r="E47" t="s" s="269">
        <v>37</v>
      </c>
      <c r="F47" s="227"/>
      <c r="G47" s="68"/>
      <c r="H47" s="286"/>
      <c r="I47" s="287"/>
      <c r="J47" s="288"/>
    </row>
    <row r="48" ht="13.5" customHeight="1">
      <c r="A48" t="s" s="231">
        <f>CONCATENATE(B48,C48)</f>
        <v>285</v>
      </c>
      <c r="B48" t="s" s="235">
        <v>111</v>
      </c>
      <c r="C48" t="s" s="271">
        <v>240</v>
      </c>
      <c r="D48" s="272">
        <v>10</v>
      </c>
      <c r="E48" t="s" s="269">
        <v>246</v>
      </c>
      <c r="F48" s="227"/>
      <c r="G48" s="68"/>
      <c r="H48" s="286"/>
      <c r="I48" s="287"/>
      <c r="J48" s="288"/>
    </row>
    <row r="49" ht="13.5" customHeight="1">
      <c r="A49" t="s" s="231">
        <f>CONCATENATE(B49,C49)</f>
        <v>286</v>
      </c>
      <c r="B49" t="s" s="235">
        <v>111</v>
      </c>
      <c r="C49" t="s" s="271">
        <v>238</v>
      </c>
      <c r="D49" s="272">
        <v>0.1</v>
      </c>
      <c r="E49" t="s" s="269">
        <v>37</v>
      </c>
      <c r="F49" s="227"/>
      <c r="G49" s="68"/>
      <c r="H49" s="286"/>
      <c r="I49" s="287"/>
      <c r="J49" s="288"/>
    </row>
    <row r="50" ht="13.5" customHeight="1">
      <c r="A50" t="s" s="231">
        <f>CONCATENATE(B50,C50)</f>
        <v>287</v>
      </c>
      <c r="B50" t="s" s="235">
        <v>112</v>
      </c>
      <c r="C50" t="s" s="271">
        <v>240</v>
      </c>
      <c r="D50" s="272">
        <v>10</v>
      </c>
      <c r="E50" t="s" s="269">
        <v>246</v>
      </c>
      <c r="F50" s="227"/>
      <c r="G50" s="68"/>
      <c r="H50" s="286"/>
      <c r="I50" s="287"/>
      <c r="J50" s="288"/>
    </row>
    <row r="51" ht="13.5" customHeight="1">
      <c r="A51" t="s" s="231">
        <f>CONCATENATE(B51,C51)</f>
        <v>288</v>
      </c>
      <c r="B51" t="s" s="235">
        <v>112</v>
      </c>
      <c r="C51" t="s" s="271">
        <v>238</v>
      </c>
      <c r="D51" s="272">
        <v>0.1</v>
      </c>
      <c r="E51" t="s" s="269">
        <v>37</v>
      </c>
      <c r="F51" s="227"/>
      <c r="G51" s="68"/>
      <c r="H51" s="286"/>
      <c r="I51" s="287"/>
      <c r="J51" s="288"/>
    </row>
    <row r="52" ht="13.5" customHeight="1">
      <c r="A52" t="s" s="231">
        <f>CONCATENATE(B52,C52)</f>
        <v>289</v>
      </c>
      <c r="B52" t="s" s="235">
        <v>113</v>
      </c>
      <c r="C52" t="s" s="271">
        <v>240</v>
      </c>
      <c r="D52" s="272">
        <v>7.2</v>
      </c>
      <c r="E52" t="s" s="269">
        <v>246</v>
      </c>
      <c r="F52" s="227"/>
      <c r="G52" s="68"/>
      <c r="H52" s="286"/>
      <c r="I52" s="287"/>
      <c r="J52" s="288"/>
    </row>
    <row r="53" ht="13.5" customHeight="1">
      <c r="A53" t="s" s="231">
        <f>CONCATENATE(B53,C53)</f>
        <v>290</v>
      </c>
      <c r="B53" t="s" s="235">
        <v>113</v>
      </c>
      <c r="C53" t="s" s="271">
        <v>238</v>
      </c>
      <c r="D53" s="272">
        <v>0.2</v>
      </c>
      <c r="E53" t="s" s="269">
        <v>37</v>
      </c>
      <c r="F53" s="227"/>
      <c r="G53" s="68"/>
      <c r="H53" s="286"/>
      <c r="I53" s="287"/>
      <c r="J53" s="288"/>
    </row>
    <row r="54" ht="13.5" customHeight="1">
      <c r="A54" t="s" s="223">
        <f>CONCATENATE(B54,C54)</f>
        <v>291</v>
      </c>
      <c r="B54" t="s" s="289">
        <v>121</v>
      </c>
      <c r="C54" t="s" s="235">
        <v>240</v>
      </c>
      <c r="D54" s="290"/>
      <c r="E54" t="s" s="223">
        <v>246</v>
      </c>
      <c r="F54" s="227"/>
      <c r="G54" s="68"/>
      <c r="H54" s="286"/>
      <c r="I54" s="287"/>
      <c r="J54" s="288"/>
    </row>
    <row r="55" ht="13.5" customHeight="1">
      <c r="A55" t="s" s="223">
        <f>CONCATENATE(B55,C55)</f>
        <v>292</v>
      </c>
      <c r="B55" t="s" s="231">
        <v>121</v>
      </c>
      <c r="C55" t="s" s="235">
        <v>238</v>
      </c>
      <c r="D55" s="237"/>
      <c r="E55" t="s" s="223">
        <v>37</v>
      </c>
      <c r="F55" s="227"/>
      <c r="G55" s="68"/>
      <c r="H55" s="286"/>
      <c r="I55" s="287"/>
      <c r="J55" s="288"/>
    </row>
    <row r="56" ht="13.5" customHeight="1">
      <c r="A56" t="s" s="223">
        <f>CONCATENATE(B56,C56)</f>
        <v>293</v>
      </c>
      <c r="B56" t="s" s="231">
        <v>118</v>
      </c>
      <c r="C56" t="s" s="235">
        <v>240</v>
      </c>
      <c r="D56" s="237"/>
      <c r="E56" t="s" s="223">
        <v>246</v>
      </c>
      <c r="F56" s="227"/>
      <c r="G56" s="68"/>
      <c r="H56" s="286"/>
      <c r="I56" s="287"/>
      <c r="J56" s="288"/>
    </row>
    <row r="57" ht="13.5" customHeight="1">
      <c r="A57" t="s" s="223">
        <f>CONCATENATE(B57,C57)</f>
        <v>294</v>
      </c>
      <c r="B57" t="s" s="291">
        <v>118</v>
      </c>
      <c r="C57" t="s" s="235">
        <v>238</v>
      </c>
      <c r="D57" s="292"/>
      <c r="E57" t="s" s="223">
        <v>37</v>
      </c>
      <c r="F57" s="227"/>
      <c r="G57" s="68"/>
      <c r="H57" s="286"/>
      <c r="I57" s="287"/>
      <c r="J57" s="288"/>
    </row>
    <row r="58" ht="13.5" customHeight="1">
      <c r="A58" t="s" s="231">
        <f>CONCATENATE(B58,C58)</f>
        <v>295</v>
      </c>
      <c r="B58" t="s" s="232">
        <v>114</v>
      </c>
      <c r="C58" t="s" s="271">
        <v>240</v>
      </c>
      <c r="D58" s="293">
        <v>0</v>
      </c>
      <c r="E58" t="s" s="269">
        <v>34</v>
      </c>
      <c r="F58" s="227"/>
      <c r="G58" s="68"/>
      <c r="H58" s="286"/>
      <c r="I58" s="287"/>
      <c r="J58" s="288"/>
    </row>
    <row r="59" ht="13.5" customHeight="1">
      <c r="A59" t="s" s="231">
        <f>CONCATENATE(B59,C59)</f>
        <v>296</v>
      </c>
      <c r="B59" t="s" s="235">
        <v>114</v>
      </c>
      <c r="C59" t="s" s="271">
        <v>238</v>
      </c>
      <c r="D59" s="272">
        <v>1.3</v>
      </c>
      <c r="E59" t="s" s="269">
        <v>37</v>
      </c>
      <c r="F59" s="227"/>
      <c r="G59" s="68"/>
      <c r="H59" s="286"/>
      <c r="I59" s="287"/>
      <c r="J59" s="288"/>
    </row>
    <row r="60" ht="13.5" customHeight="1">
      <c r="A60" t="s" s="231">
        <f>CONCATENATE(B60,C60)</f>
        <v>297</v>
      </c>
      <c r="B60" t="s" s="235">
        <v>117</v>
      </c>
      <c r="C60" t="s" s="271">
        <v>240</v>
      </c>
      <c r="D60" s="272">
        <v>0</v>
      </c>
      <c r="E60" t="s" s="269">
        <v>34</v>
      </c>
      <c r="F60" s="227"/>
      <c r="G60" s="68"/>
      <c r="H60" s="286"/>
      <c r="I60" s="287"/>
      <c r="J60" s="288"/>
    </row>
    <row r="61" ht="13.5" customHeight="1">
      <c r="A61" t="s" s="231">
        <f>CONCATENATE(B61,C61)</f>
        <v>298</v>
      </c>
      <c r="B61" t="s" s="235">
        <v>117</v>
      </c>
      <c r="C61" t="s" s="271">
        <v>238</v>
      </c>
      <c r="D61" s="272">
        <v>1.3</v>
      </c>
      <c r="E61" t="s" s="269">
        <v>37</v>
      </c>
      <c r="F61" s="227"/>
      <c r="G61" s="227"/>
      <c r="H61" s="294"/>
      <c r="I61" s="286"/>
      <c r="J61" s="290"/>
    </row>
    <row r="62" ht="13.5" customHeight="1">
      <c r="A62" t="s" s="231">
        <f>CONCATENATE(B62,C62)</f>
        <v>299</v>
      </c>
      <c r="B62" t="s" s="235">
        <v>115</v>
      </c>
      <c r="C62" t="s" s="271">
        <v>240</v>
      </c>
      <c r="D62" s="272">
        <v>0</v>
      </c>
      <c r="E62" t="s" s="269">
        <v>34</v>
      </c>
      <c r="F62" s="227"/>
      <c r="G62" s="227"/>
      <c r="H62" s="295"/>
      <c r="I62" s="286"/>
      <c r="J62" s="292"/>
    </row>
    <row r="63" ht="13.5" customHeight="1">
      <c r="A63" t="s" s="231">
        <f>CONCATENATE(B63,C63)</f>
        <v>300</v>
      </c>
      <c r="B63" t="s" s="235">
        <v>115</v>
      </c>
      <c r="C63" t="s" s="271">
        <v>238</v>
      </c>
      <c r="D63" s="272">
        <v>1.3</v>
      </c>
      <c r="E63" t="s" s="269">
        <v>37</v>
      </c>
      <c r="F63" s="227"/>
      <c r="G63" s="68"/>
      <c r="H63" s="283"/>
      <c r="I63" s="287"/>
      <c r="J63" s="285"/>
    </row>
    <row r="64" ht="13.5" customHeight="1">
      <c r="A64" t="s" s="231">
        <f>CONCATENATE(B64,C64)</f>
        <v>301</v>
      </c>
      <c r="B64" t="s" s="235">
        <v>124</v>
      </c>
      <c r="C64" t="s" s="271">
        <v>240</v>
      </c>
      <c r="D64" s="272">
        <v>12.2</v>
      </c>
      <c r="E64" t="s" s="269">
        <v>37</v>
      </c>
      <c r="F64" s="227"/>
      <c r="G64" s="68"/>
      <c r="H64" s="286"/>
      <c r="I64" s="287"/>
      <c r="J64" s="288"/>
    </row>
    <row r="65" ht="13.5" customHeight="1">
      <c r="A65" t="s" s="231">
        <f>CONCATENATE(B65,C65)</f>
        <v>302</v>
      </c>
      <c r="B65" t="s" s="235">
        <v>124</v>
      </c>
      <c r="C65" t="s" s="271">
        <v>238</v>
      </c>
      <c r="D65" s="272">
        <v>0</v>
      </c>
      <c r="E65" t="s" s="269">
        <v>37</v>
      </c>
      <c r="F65" s="227"/>
      <c r="G65" s="68"/>
      <c r="H65" s="286"/>
      <c r="I65" s="287"/>
      <c r="J65" s="288"/>
    </row>
    <row r="66" ht="13.5" customHeight="1">
      <c r="A66" t="s" s="231">
        <f>CONCATENATE(B66,C66)</f>
        <v>303</v>
      </c>
      <c r="B66" t="s" s="235">
        <v>125</v>
      </c>
      <c r="C66" t="s" s="271">
        <v>240</v>
      </c>
      <c r="D66" s="272">
        <v>11.4</v>
      </c>
      <c r="E66" t="s" s="269">
        <v>34</v>
      </c>
      <c r="F66" s="227"/>
      <c r="G66" s="68"/>
      <c r="H66" s="286"/>
      <c r="I66" s="287"/>
      <c r="J66" s="288"/>
    </row>
    <row r="67" ht="13.5" customHeight="1">
      <c r="A67" t="s" s="231">
        <f>CONCATENATE(B67,C67)</f>
        <v>304</v>
      </c>
      <c r="B67" t="s" s="235">
        <v>125</v>
      </c>
      <c r="C67" t="s" s="271">
        <v>238</v>
      </c>
      <c r="D67" s="272">
        <v>7.2</v>
      </c>
      <c r="E67" t="s" s="269">
        <v>246</v>
      </c>
      <c r="F67" s="227"/>
      <c r="G67" s="227"/>
      <c r="H67" s="296"/>
      <c r="I67" s="287"/>
      <c r="J67" s="281"/>
    </row>
    <row r="68" ht="13.5" customHeight="1">
      <c r="A68" t="s" s="231">
        <f>CONCATENATE(B68,C68)</f>
        <v>305</v>
      </c>
      <c r="B68" t="s" s="235">
        <v>126</v>
      </c>
      <c r="C68" t="s" s="271">
        <v>240</v>
      </c>
      <c r="D68" s="272">
        <v>0</v>
      </c>
      <c r="E68" t="s" s="269">
        <v>37</v>
      </c>
      <c r="F68" s="227"/>
      <c r="G68" s="227"/>
      <c r="H68" s="296"/>
      <c r="I68" s="287"/>
      <c r="J68" s="281"/>
    </row>
    <row r="69" ht="13.5" customHeight="1">
      <c r="A69" t="s" s="231">
        <f>CONCATENATE(B69,C69)</f>
        <v>306</v>
      </c>
      <c r="B69" t="s" s="235">
        <v>126</v>
      </c>
      <c r="C69" t="s" s="271">
        <v>238</v>
      </c>
      <c r="D69" s="272">
        <v>1.2</v>
      </c>
      <c r="E69" t="s" s="269">
        <v>37</v>
      </c>
      <c r="F69" s="227"/>
      <c r="G69" s="227"/>
      <c r="H69" s="296"/>
      <c r="I69" s="287"/>
      <c r="J69" s="281"/>
    </row>
    <row r="70" ht="13.5" customHeight="1">
      <c r="A70" t="s" s="231">
        <f>CONCATENATE(B70,C70)</f>
        <v>307</v>
      </c>
      <c r="B70" t="s" s="235">
        <v>129</v>
      </c>
      <c r="C70" t="s" s="271">
        <v>240</v>
      </c>
      <c r="D70" s="272">
        <v>19.8</v>
      </c>
      <c r="E70" t="s" s="269">
        <v>34</v>
      </c>
      <c r="F70" s="227"/>
      <c r="G70" s="227"/>
      <c r="H70" s="296"/>
      <c r="I70" s="287"/>
      <c r="J70" s="281"/>
    </row>
    <row r="71" ht="13.5" customHeight="1">
      <c r="A71" t="s" s="231">
        <f>CONCATENATE(B71,C71)</f>
        <v>308</v>
      </c>
      <c r="B71" t="s" s="235">
        <v>129</v>
      </c>
      <c r="C71" t="s" s="271">
        <v>238</v>
      </c>
      <c r="D71" s="272">
        <v>0</v>
      </c>
      <c r="E71" t="s" s="269">
        <v>37</v>
      </c>
      <c r="F71" s="227"/>
      <c r="G71" s="227"/>
      <c r="H71" s="296"/>
      <c r="I71" s="287"/>
      <c r="J71" s="281"/>
    </row>
    <row r="72" ht="13.5" customHeight="1">
      <c r="A72" t="s" s="231">
        <f>CONCATENATE(B72,C72)</f>
        <v>309</v>
      </c>
      <c r="B72" t="s" s="235">
        <v>3</v>
      </c>
      <c r="C72" t="s" s="271">
        <v>240</v>
      </c>
      <c r="D72" s="272">
        <v>16.4</v>
      </c>
      <c r="E72" t="s" s="269">
        <v>34</v>
      </c>
      <c r="F72" s="227"/>
      <c r="G72" s="227"/>
      <c r="H72" s="296"/>
      <c r="I72" s="287"/>
      <c r="J72" s="281"/>
    </row>
    <row r="73" ht="13.5" customHeight="1">
      <c r="A73" t="s" s="231">
        <f>CONCATENATE(B73,C73)</f>
        <v>310</v>
      </c>
      <c r="B73" t="s" s="235">
        <v>3</v>
      </c>
      <c r="C73" t="s" s="271">
        <v>238</v>
      </c>
      <c r="D73" s="272">
        <v>4.9</v>
      </c>
      <c r="E73" t="s" s="269">
        <v>37</v>
      </c>
      <c r="F73" s="227"/>
      <c r="G73" s="68"/>
      <c r="H73" s="286"/>
      <c r="I73" s="287"/>
      <c r="J73" s="288"/>
    </row>
    <row r="74" ht="13.5" customHeight="1">
      <c r="A74" t="s" s="231">
        <f>CONCATENATE(B74,C74)</f>
        <v>311</v>
      </c>
      <c r="B74" t="s" s="235">
        <v>222</v>
      </c>
      <c r="C74" t="s" s="271">
        <v>240</v>
      </c>
      <c r="D74" s="272">
        <v>7.9</v>
      </c>
      <c r="E74" t="s" s="269">
        <v>34</v>
      </c>
      <c r="F74" s="227"/>
      <c r="G74" s="68"/>
      <c r="H74" s="286"/>
      <c r="I74" s="287"/>
      <c r="J74" s="288"/>
    </row>
    <row r="75" ht="13.5" customHeight="1">
      <c r="A75" t="s" s="231">
        <f>CONCATENATE(B75,C75)</f>
        <v>312</v>
      </c>
      <c r="B75" t="s" s="235">
        <v>222</v>
      </c>
      <c r="C75" t="s" s="271">
        <v>238</v>
      </c>
      <c r="D75" s="272">
        <v>3.6</v>
      </c>
      <c r="E75" t="s" s="269">
        <v>246</v>
      </c>
      <c r="F75" s="227"/>
      <c r="G75" s="227"/>
      <c r="H75" s="296"/>
      <c r="I75" s="287"/>
      <c r="J75" s="281"/>
    </row>
    <row r="76" ht="13.5" customHeight="1">
      <c r="A76" t="s" s="231">
        <f>CONCATENATE(B76,C76)</f>
        <v>313</v>
      </c>
      <c r="B76" t="s" s="235">
        <v>224</v>
      </c>
      <c r="C76" t="s" s="271">
        <v>240</v>
      </c>
      <c r="D76" s="272">
        <v>8.800000000000001</v>
      </c>
      <c r="E76" t="s" s="269">
        <v>34</v>
      </c>
      <c r="F76" s="227"/>
      <c r="G76" s="227"/>
      <c r="H76" s="296"/>
      <c r="I76" s="287"/>
      <c r="J76" s="281"/>
    </row>
    <row r="77" ht="13.5" customHeight="1">
      <c r="A77" t="s" s="231">
        <f>CONCATENATE(B77,C77)</f>
        <v>314</v>
      </c>
      <c r="B77" t="s" s="235">
        <v>224</v>
      </c>
      <c r="C77" t="s" s="271">
        <v>238</v>
      </c>
      <c r="D77" s="272">
        <v>6.4</v>
      </c>
      <c r="E77" t="s" s="269">
        <v>246</v>
      </c>
      <c r="F77" s="227"/>
      <c r="G77" s="68"/>
      <c r="H77" s="286"/>
      <c r="I77" s="287"/>
      <c r="J77" s="288"/>
    </row>
    <row r="78" ht="13.5" customHeight="1">
      <c r="A78" t="s" s="231">
        <f>CONCATENATE(B78,C78)</f>
        <v>315</v>
      </c>
      <c r="B78" t="s" s="235">
        <v>225</v>
      </c>
      <c r="C78" t="s" s="271">
        <v>240</v>
      </c>
      <c r="D78" s="288"/>
      <c r="E78" t="s" s="269">
        <v>34</v>
      </c>
      <c r="F78" s="227"/>
      <c r="G78" s="68"/>
      <c r="H78" s="286"/>
      <c r="I78" s="287"/>
      <c r="J78" s="288"/>
    </row>
    <row r="79" ht="13.5" customHeight="1">
      <c r="A79" t="s" s="231">
        <f>CONCATENATE(B79,C79)</f>
        <v>316</v>
      </c>
      <c r="B79" t="s" s="297">
        <v>225</v>
      </c>
      <c r="C79" t="s" s="298">
        <v>238</v>
      </c>
      <c r="D79" s="299"/>
      <c r="E79" t="s" s="269">
        <v>246</v>
      </c>
      <c r="F79" s="227"/>
      <c r="G79" s="68"/>
      <c r="H79" s="286"/>
      <c r="I79" s="287"/>
      <c r="J79" s="288"/>
    </row>
    <row r="80" ht="13.5" customHeight="1">
      <c r="A80" t="s" s="231">
        <f>CONCATENATE(B80,C80)</f>
        <v>317</v>
      </c>
      <c r="B80" t="s" s="232">
        <v>318</v>
      </c>
      <c r="C80" t="s" s="300">
        <v>240</v>
      </c>
      <c r="D80" s="285"/>
      <c r="E80" t="s" s="269">
        <v>34</v>
      </c>
      <c r="F80" s="227"/>
      <c r="G80" s="68"/>
      <c r="H80" s="286"/>
      <c r="I80" s="287"/>
      <c r="J80" s="288"/>
    </row>
    <row r="81" ht="13.5" customHeight="1">
      <c r="A81" t="s" s="231">
        <f>CONCATENATE(B81,C81)</f>
        <v>319</v>
      </c>
      <c r="B81" t="s" s="235">
        <v>318</v>
      </c>
      <c r="C81" t="s" s="301">
        <v>238</v>
      </c>
      <c r="D81" s="302"/>
      <c r="E81" t="s" s="226">
        <v>246</v>
      </c>
      <c r="F81" s="227"/>
      <c r="G81" s="68"/>
      <c r="H81" s="286"/>
      <c r="I81" s="287"/>
      <c r="J81" s="288"/>
    </row>
    <row r="82" ht="13.5" customHeight="1">
      <c r="A82" t="s" s="231">
        <f>CONCATENATE(B82,C82)</f>
        <v>320</v>
      </c>
      <c r="B82" t="s" s="235">
        <v>228</v>
      </c>
      <c r="C82" t="s" s="303">
        <v>238</v>
      </c>
      <c r="D82" s="304">
        <v>3.8</v>
      </c>
      <c r="E82" t="s" s="226">
        <v>246</v>
      </c>
      <c r="F82" s="227"/>
      <c r="G82" s="68"/>
      <c r="H82" s="286"/>
      <c r="I82" s="287"/>
      <c r="J82" s="288"/>
    </row>
    <row r="83" ht="13.5" customHeight="1">
      <c r="A83" t="s" s="231">
        <f>CONCATENATE(B83,C83)</f>
        <v>321</v>
      </c>
      <c r="B83" t="s" s="235">
        <v>228</v>
      </c>
      <c r="C83" t="s" s="303">
        <v>240</v>
      </c>
      <c r="D83" s="304">
        <v>3.8</v>
      </c>
      <c r="E83" t="s" s="226">
        <v>34</v>
      </c>
      <c r="F83" s="227"/>
      <c r="G83" s="68"/>
      <c r="H83" s="286"/>
      <c r="I83" s="287"/>
      <c r="J83" s="288"/>
    </row>
    <row r="84" ht="16.5" customHeight="1">
      <c r="A84" t="s" s="223">
        <f>CONCATENATE(B84,C84)</f>
        <v>322</v>
      </c>
      <c r="B84" t="s" s="289">
        <v>140</v>
      </c>
      <c r="C84" t="s" s="305">
        <v>238</v>
      </c>
      <c r="D84" s="306"/>
      <c r="E84" t="s" s="223">
        <v>37</v>
      </c>
      <c r="F84" s="227"/>
      <c r="G84" s="68"/>
      <c r="H84" s="307"/>
      <c r="I84" s="308"/>
      <c r="J84" s="299"/>
    </row>
    <row r="85" ht="13.5" customHeight="1">
      <c r="A85" t="s" s="223">
        <f>CONCATENATE(B85,C85)</f>
        <v>323</v>
      </c>
      <c r="B85" t="s" s="231">
        <v>140</v>
      </c>
      <c r="C85" t="s" s="305">
        <v>240</v>
      </c>
      <c r="D85" s="67"/>
      <c r="E85" t="s" s="223">
        <v>246</v>
      </c>
      <c r="F85" s="227"/>
      <c r="G85" s="68"/>
      <c r="H85" s="283"/>
      <c r="I85" s="284"/>
      <c r="J85" s="285"/>
    </row>
    <row r="86" ht="13.5" customHeight="1">
      <c r="A86" t="s" s="223">
        <f>CONCATENATE(B86,C86)</f>
        <v>324</v>
      </c>
      <c r="B86" t="s" s="231">
        <v>139</v>
      </c>
      <c r="C86" t="s" s="305">
        <v>238</v>
      </c>
      <c r="D86" s="67"/>
      <c r="E86" t="s" s="223">
        <v>37</v>
      </c>
      <c r="F86" s="227"/>
      <c r="G86" s="68"/>
      <c r="H86" s="286"/>
      <c r="I86" s="309"/>
      <c r="J86" s="310"/>
    </row>
    <row r="87" ht="16.5" customHeight="1">
      <c r="A87" t="s" s="223">
        <f>CONCATENATE(B87,C87)</f>
        <v>325</v>
      </c>
      <c r="B87" t="s" s="231">
        <v>139</v>
      </c>
      <c r="C87" t="s" s="305">
        <v>240</v>
      </c>
      <c r="D87" s="67"/>
      <c r="E87" t="s" s="223">
        <v>246</v>
      </c>
      <c r="F87" s="227"/>
      <c r="G87" s="227"/>
      <c r="H87" s="241"/>
      <c r="I87" s="220"/>
      <c r="J87" s="220"/>
    </row>
    <row r="88" ht="16" customHeight="1">
      <c r="A88" t="s" s="223">
        <f>CONCATENATE(B88,C88)</f>
        <v>326</v>
      </c>
      <c r="B88" t="s" s="231">
        <v>131</v>
      </c>
      <c r="C88" t="s" s="305">
        <v>238</v>
      </c>
      <c r="D88" s="67"/>
      <c r="E88" t="s" s="223">
        <v>37</v>
      </c>
      <c r="F88" s="227"/>
      <c r="G88" s="227"/>
      <c r="H88" s="227"/>
      <c r="I88" s="227"/>
      <c r="J88" s="227"/>
    </row>
    <row r="89" ht="16" customHeight="1">
      <c r="A89" t="s" s="223">
        <f>CONCATENATE(B89,C89)</f>
        <v>327</v>
      </c>
      <c r="B89" t="s" s="231">
        <v>131</v>
      </c>
      <c r="C89" t="s" s="305">
        <v>240</v>
      </c>
      <c r="D89" s="67"/>
      <c r="E89" t="s" s="223">
        <v>37</v>
      </c>
      <c r="F89" s="227"/>
      <c r="G89" s="227"/>
      <c r="H89" s="227"/>
      <c r="I89" s="227"/>
      <c r="J89" s="227"/>
    </row>
    <row r="90" ht="16" customHeight="1">
      <c r="A90" t="s" s="223">
        <f>CONCATENATE(B90,C90)</f>
        <v>328</v>
      </c>
      <c r="B90" t="s" s="231">
        <v>132</v>
      </c>
      <c r="C90" t="s" s="305">
        <v>238</v>
      </c>
      <c r="D90" s="67"/>
      <c r="E90" t="s" s="223">
        <v>37</v>
      </c>
      <c r="F90" s="227"/>
      <c r="G90" s="227"/>
      <c r="H90" s="227"/>
      <c r="I90" s="227"/>
      <c r="J90" s="227"/>
    </row>
    <row r="91" ht="16" customHeight="1">
      <c r="A91" t="s" s="223">
        <f>CONCATENATE(B91,C91)</f>
        <v>329</v>
      </c>
      <c r="B91" t="s" s="231">
        <v>132</v>
      </c>
      <c r="C91" t="s" s="305">
        <v>240</v>
      </c>
      <c r="D91" s="67"/>
      <c r="E91" t="s" s="223">
        <v>37</v>
      </c>
      <c r="F91" s="227"/>
      <c r="G91" s="227"/>
      <c r="H91" s="227"/>
      <c r="I91" s="227"/>
      <c r="J91" s="227"/>
    </row>
    <row r="92" ht="16" customHeight="1">
      <c r="A92" t="s" s="223">
        <f>CONCATENATE(B92,C92)</f>
        <v>330</v>
      </c>
      <c r="B92" t="s" s="231">
        <v>145</v>
      </c>
      <c r="C92" t="s" s="305">
        <v>238</v>
      </c>
      <c r="D92" s="67"/>
      <c r="E92" t="s" s="223">
        <v>37</v>
      </c>
      <c r="F92" s="227"/>
      <c r="G92" s="227"/>
      <c r="H92" s="227"/>
      <c r="I92" s="227"/>
      <c r="J92" s="227"/>
    </row>
    <row r="93" ht="16" customHeight="1">
      <c r="A93" t="s" s="223">
        <f>CONCATENATE(B93,C93)</f>
        <v>331</v>
      </c>
      <c r="B93" t="s" s="231">
        <v>145</v>
      </c>
      <c r="C93" t="s" s="305">
        <v>240</v>
      </c>
      <c r="D93" s="67"/>
      <c r="E93" t="s" s="223">
        <v>246</v>
      </c>
      <c r="F93" s="227"/>
      <c r="G93" s="227"/>
      <c r="H93" s="227"/>
      <c r="I93" s="227"/>
      <c r="J93" s="227"/>
    </row>
    <row r="94" ht="16" customHeight="1">
      <c r="A94" t="s" s="223">
        <f>CONCATENATE(B94,C94)</f>
        <v>332</v>
      </c>
      <c r="B94" t="s" s="231">
        <v>130</v>
      </c>
      <c r="C94" t="s" s="305">
        <v>238</v>
      </c>
      <c r="D94" s="67"/>
      <c r="E94" t="s" s="223">
        <v>37</v>
      </c>
      <c r="F94" s="227"/>
      <c r="G94" s="227"/>
      <c r="H94" s="227"/>
      <c r="I94" s="227"/>
      <c r="J94" s="227"/>
    </row>
    <row r="95" ht="16" customHeight="1">
      <c r="A95" t="s" s="223">
        <f>CONCATENATE(B95,C95)</f>
        <v>333</v>
      </c>
      <c r="B95" t="s" s="231">
        <v>130</v>
      </c>
      <c r="C95" t="s" s="311">
        <v>240</v>
      </c>
      <c r="D95" s="67"/>
      <c r="E95" t="s" s="223">
        <v>37</v>
      </c>
      <c r="F95" s="227"/>
      <c r="G95" s="227"/>
      <c r="H95" s="227"/>
      <c r="I95" s="227"/>
      <c r="J95" s="227"/>
    </row>
  </sheetData>
  <pageMargins left="0" right="0" top="0" bottom="0" header="0" footer="0"/>
  <pageSetup firstPageNumber="1" fitToHeight="1" fitToWidth="1" scale="100" useFirstPageNumber="0" orientation="portrait" pageOrder="downThenOver"/>
  <headerFooter>
    <oddFooter>&amp;"Helvetica,Regular"&amp;11&amp;P</oddFooter>
  </headerFooter>
</worksheet>
</file>

<file path=xl/worksheets/sheet4.xml><?xml version="1.0" encoding="utf-8"?>
<worksheet xmlns:r="http://schemas.openxmlformats.org/officeDocument/2006/relationships" xmlns="http://schemas.openxmlformats.org/spreadsheetml/2006/main">
  <dimension ref="A1:E69"/>
  <sheetViews>
    <sheetView workbookViewId="0" showGridLines="0" defaultGridColor="1"/>
  </sheetViews>
  <sheetFormatPr defaultColWidth="6.875" defaultRowHeight="12.75" customHeight="1" outlineLevelRow="0" outlineLevelCol="0"/>
  <cols>
    <col min="1" max="1" width="3.625" style="312" customWidth="1"/>
    <col min="2" max="2" width="8.875" style="312" customWidth="1"/>
    <col min="3" max="3" width="8" style="312" customWidth="1"/>
    <col min="4" max="4" width="6.875" style="312" customWidth="1"/>
    <col min="5" max="5" width="6.875" style="312" customWidth="1"/>
    <col min="6" max="256" width="6.875" style="312" customWidth="1"/>
  </cols>
  <sheetData>
    <row r="1" ht="13.5" customHeight="1">
      <c r="A1" s="227"/>
      <c r="B1" s="270"/>
      <c r="C1" s="227"/>
      <c r="D1" s="227"/>
      <c r="E1" s="227"/>
    </row>
    <row r="2" ht="15.75" customHeight="1">
      <c r="A2" s="273"/>
      <c r="B2" t="s" s="274">
        <v>334</v>
      </c>
      <c r="C2" t="s" s="275">
        <f>'Positioning Sheets'!$A$3</f>
        <v>3</v>
      </c>
      <c r="D2" s="227"/>
      <c r="E2" s="227"/>
    </row>
    <row r="3" ht="15.75" customHeight="1">
      <c r="A3" s="276"/>
      <c r="B3" s="313"/>
      <c r="C3" s="250"/>
      <c r="D3" s="314"/>
      <c r="E3" s="227"/>
    </row>
    <row r="4" ht="28.5" customHeight="1">
      <c r="A4" s="276"/>
      <c r="B4" t="s" s="277">
        <v>229</v>
      </c>
      <c r="C4" t="s" s="315">
        <f>VLOOKUP($C$2,'Suits'!$A$3:$H$50,2,FALSE)</f>
        <v>15</v>
      </c>
      <c r="D4" s="314"/>
      <c r="E4" s="227"/>
    </row>
    <row r="5" ht="28.5" customHeight="1">
      <c r="A5" s="276"/>
      <c r="B5" t="s" s="277">
        <v>26</v>
      </c>
      <c r="C5" t="s" s="315">
        <f>VLOOKUP($C$2,'Suits'!$A$3:$H$50,3,FALSE)</f>
        <v>15</v>
      </c>
      <c r="D5" s="314"/>
      <c r="E5" s="227"/>
    </row>
    <row r="6" ht="42.75" customHeight="1">
      <c r="A6" s="276"/>
      <c r="B6" t="s" s="277">
        <v>21</v>
      </c>
      <c r="C6" t="s" s="315">
        <f>VLOOKUP($C$2,'Suits'!$A$3:$H$50,4,FALSE)</f>
        <v>22</v>
      </c>
      <c r="D6" s="314"/>
      <c r="E6" s="227"/>
    </row>
    <row r="7" ht="28.5" customHeight="1">
      <c r="A7" s="276"/>
      <c r="B7" t="s" s="277">
        <v>28</v>
      </c>
      <c r="C7" t="s" s="315">
        <f>VLOOKUP($C$2,'Suits'!$A$3:$H$50,5,FALSE)</f>
        <v>15</v>
      </c>
      <c r="D7" s="314"/>
      <c r="E7" s="227"/>
    </row>
    <row r="8" ht="42.75" customHeight="1">
      <c r="A8" s="276"/>
      <c r="B8" t="s" s="277">
        <v>230</v>
      </c>
      <c r="C8" t="s" s="315">
        <f>VLOOKUP($C$2,'Suits'!$A$3:$H$50,6,FALSE)</f>
        <v>15</v>
      </c>
      <c r="D8" s="314"/>
      <c r="E8" s="227"/>
    </row>
    <row r="9" ht="28.5" customHeight="1">
      <c r="A9" s="276"/>
      <c r="B9" t="s" s="277">
        <v>19</v>
      </c>
      <c r="C9" t="s" s="315">
        <f>VLOOKUP($C$2,'Suits'!$A$3:$H$50,7,FALSE)</f>
        <v>15</v>
      </c>
      <c r="D9" s="314"/>
      <c r="E9" s="227"/>
    </row>
    <row r="10" ht="42.75" customHeight="1">
      <c r="A10" s="276"/>
      <c r="B10" t="s" s="277">
        <v>24</v>
      </c>
      <c r="C10" t="s" s="315">
        <f>VLOOKUP($C$2,'Suits'!$A$3:$H$50,8,FALSE)</f>
        <v>15</v>
      </c>
      <c r="D10" s="314"/>
      <c r="E10" s="227"/>
    </row>
    <row r="11" ht="15.65" customHeight="1">
      <c r="A11" s="227"/>
      <c r="B11" s="282"/>
      <c r="C11" s="282"/>
      <c r="D11" s="227"/>
      <c r="E11" s="227"/>
    </row>
    <row r="12" ht="15.65" customHeight="1">
      <c r="A12" s="227"/>
      <c r="B12" s="227"/>
      <c r="C12" s="227"/>
      <c r="D12" s="227"/>
      <c r="E12" s="227"/>
    </row>
    <row r="13" ht="15.65" customHeight="1">
      <c r="A13" s="227"/>
      <c r="B13" s="227"/>
      <c r="C13" s="227"/>
      <c r="D13" s="227"/>
      <c r="E13" s="227"/>
    </row>
    <row r="14" ht="15.65" customHeight="1">
      <c r="A14" s="227"/>
      <c r="B14" s="227"/>
      <c r="C14" s="227"/>
      <c r="D14" s="227"/>
      <c r="E14" s="227"/>
    </row>
    <row r="15" ht="15.65" customHeight="1">
      <c r="A15" s="227"/>
      <c r="B15" s="227"/>
      <c r="C15" s="227"/>
      <c r="D15" s="227"/>
      <c r="E15" s="227"/>
    </row>
    <row r="16" ht="15.65" customHeight="1">
      <c r="A16" s="227"/>
      <c r="B16" s="227"/>
      <c r="C16" s="227"/>
      <c r="D16" s="227"/>
      <c r="E16" s="227"/>
    </row>
    <row r="17" ht="15.65" customHeight="1">
      <c r="A17" s="227"/>
      <c r="B17" s="227"/>
      <c r="C17" s="227"/>
      <c r="D17" s="227"/>
      <c r="E17" s="227"/>
    </row>
    <row r="18" ht="15.65" customHeight="1">
      <c r="A18" s="227"/>
      <c r="B18" s="227"/>
      <c r="C18" s="227"/>
      <c r="D18" s="227"/>
      <c r="E18" s="227"/>
    </row>
    <row r="19" ht="15.65" customHeight="1">
      <c r="A19" s="227"/>
      <c r="B19" s="227"/>
      <c r="C19" s="227"/>
      <c r="D19" s="227"/>
      <c r="E19" s="227"/>
    </row>
    <row r="20" ht="15.65" customHeight="1">
      <c r="A20" s="227"/>
      <c r="B20" s="227"/>
      <c r="C20" s="227"/>
      <c r="D20" s="227"/>
      <c r="E20" s="227"/>
    </row>
    <row r="21" ht="15.65" customHeight="1">
      <c r="A21" s="227"/>
      <c r="B21" s="227"/>
      <c r="C21" s="227"/>
      <c r="D21" s="227"/>
      <c r="E21" s="227"/>
    </row>
    <row r="22" ht="15.65" customHeight="1">
      <c r="A22" s="227"/>
      <c r="B22" s="227"/>
      <c r="C22" s="227"/>
      <c r="D22" s="227"/>
      <c r="E22" s="227"/>
    </row>
    <row r="23" ht="16" customHeight="1">
      <c r="A23" t="s" s="223">
        <v>335</v>
      </c>
      <c r="B23" t="s" s="223">
        <v>335</v>
      </c>
      <c r="C23" s="227"/>
      <c r="D23" s="227"/>
      <c r="E23" s="227"/>
    </row>
    <row r="24" ht="16" customHeight="1">
      <c r="A24" t="s" s="223">
        <v>150</v>
      </c>
      <c r="B24" t="s" s="223">
        <v>150</v>
      </c>
      <c r="C24" s="227"/>
      <c r="D24" s="227"/>
      <c r="E24" s="227"/>
    </row>
    <row r="25" ht="16" customHeight="1">
      <c r="A25" t="s" s="223">
        <v>336</v>
      </c>
      <c r="B25" t="s" s="223">
        <v>336</v>
      </c>
      <c r="C25" s="227"/>
      <c r="D25" s="227"/>
      <c r="E25" s="227"/>
    </row>
    <row r="26" ht="16" customHeight="1">
      <c r="A26" t="s" s="223">
        <v>337</v>
      </c>
      <c r="B26" t="s" s="223">
        <v>337</v>
      </c>
      <c r="C26" s="227"/>
      <c r="D26" s="227"/>
      <c r="E26" s="227"/>
    </row>
    <row r="27" ht="16" customHeight="1">
      <c r="A27" t="s" s="223">
        <v>338</v>
      </c>
      <c r="B27" t="s" s="223">
        <v>338</v>
      </c>
      <c r="C27" s="227"/>
      <c r="D27" s="227"/>
      <c r="E27" s="227"/>
    </row>
    <row r="28" ht="16" customHeight="1">
      <c r="A28" t="s" s="223">
        <v>339</v>
      </c>
      <c r="B28" t="s" s="223">
        <v>339</v>
      </c>
      <c r="C28" s="227"/>
      <c r="D28" s="227"/>
      <c r="E28" s="227"/>
    </row>
    <row r="29" ht="16" customHeight="1">
      <c r="A29" t="s" s="223">
        <v>340</v>
      </c>
      <c r="B29" t="s" s="223">
        <v>340</v>
      </c>
      <c r="C29" s="227"/>
      <c r="D29" s="227"/>
      <c r="E29" s="227"/>
    </row>
    <row r="30" ht="16" customHeight="1">
      <c r="A30" t="s" s="223">
        <v>341</v>
      </c>
      <c r="B30" t="s" s="223">
        <v>341</v>
      </c>
      <c r="C30" s="227"/>
      <c r="D30" s="227"/>
      <c r="E30" s="227"/>
    </row>
    <row r="31" ht="16" customHeight="1">
      <c r="A31" t="s" s="223">
        <v>342</v>
      </c>
      <c r="B31" t="s" s="223">
        <v>342</v>
      </c>
      <c r="C31" s="227"/>
      <c r="D31" s="227"/>
      <c r="E31" s="227"/>
    </row>
    <row r="32" ht="16" customHeight="1">
      <c r="A32" t="s" s="223">
        <v>181</v>
      </c>
      <c r="B32" t="s" s="223">
        <v>343</v>
      </c>
      <c r="C32" s="227"/>
      <c r="D32" s="227"/>
      <c r="E32" s="227"/>
    </row>
    <row r="33" ht="16" customHeight="1">
      <c r="A33" t="s" s="223">
        <v>344</v>
      </c>
      <c r="B33" t="s" s="223">
        <v>344</v>
      </c>
      <c r="C33" s="227"/>
      <c r="D33" s="227"/>
      <c r="E33" s="227"/>
    </row>
    <row r="34" ht="16" customHeight="1">
      <c r="A34" t="s" s="223">
        <v>345</v>
      </c>
      <c r="B34" t="s" s="223">
        <v>345</v>
      </c>
      <c r="C34" s="227"/>
      <c r="D34" s="227"/>
      <c r="E34" s="227"/>
    </row>
    <row r="35" ht="16" customHeight="1">
      <c r="A35" t="s" s="223">
        <v>346</v>
      </c>
      <c r="B35" t="s" s="223">
        <v>346</v>
      </c>
      <c r="C35" s="227"/>
      <c r="D35" s="227"/>
      <c r="E35" s="227"/>
    </row>
    <row r="36" ht="16" customHeight="1">
      <c r="A36" t="s" s="223">
        <v>82</v>
      </c>
      <c r="B36" t="s" s="223">
        <v>347</v>
      </c>
      <c r="C36" s="227"/>
      <c r="D36" s="227"/>
      <c r="E36" s="227"/>
    </row>
    <row r="37" ht="16" customHeight="1">
      <c r="A37" t="s" s="223">
        <v>83</v>
      </c>
      <c r="B37" t="s" s="223">
        <v>348</v>
      </c>
      <c r="C37" s="227"/>
      <c r="D37" s="227"/>
      <c r="E37" s="227"/>
    </row>
    <row r="38" ht="16" customHeight="1">
      <c r="A38" t="s" s="223">
        <v>349</v>
      </c>
      <c r="B38" t="s" s="223">
        <v>350</v>
      </c>
      <c r="C38" s="227"/>
      <c r="D38" s="227"/>
      <c r="E38" s="227"/>
    </row>
    <row r="39" ht="16" customHeight="1">
      <c r="A39" t="s" s="223">
        <v>351</v>
      </c>
      <c r="B39" t="s" s="223">
        <v>352</v>
      </c>
      <c r="C39" s="227"/>
      <c r="D39" s="227"/>
      <c r="E39" s="227"/>
    </row>
    <row r="40" ht="16" customHeight="1">
      <c r="A40" t="s" s="223">
        <v>353</v>
      </c>
      <c r="B40" t="s" s="223">
        <v>353</v>
      </c>
      <c r="C40" s="227"/>
      <c r="D40" s="227"/>
      <c r="E40" s="227"/>
    </row>
    <row r="41" ht="16" customHeight="1">
      <c r="A41" t="s" s="223">
        <v>193</v>
      </c>
      <c r="B41" t="s" s="223">
        <v>354</v>
      </c>
      <c r="C41" s="227"/>
      <c r="D41" s="227"/>
      <c r="E41" s="227"/>
    </row>
    <row r="42" ht="16" customHeight="1">
      <c r="A42" t="s" s="223">
        <v>355</v>
      </c>
      <c r="B42" t="s" s="223">
        <v>355</v>
      </c>
      <c r="C42" s="227"/>
      <c r="D42" s="227"/>
      <c r="E42" s="227"/>
    </row>
    <row r="43" ht="16" customHeight="1">
      <c r="A43" t="s" s="223">
        <v>91</v>
      </c>
      <c r="B43" t="s" s="223">
        <v>196</v>
      </c>
      <c r="C43" s="227"/>
      <c r="D43" s="227"/>
      <c r="E43" s="227"/>
    </row>
    <row r="44" ht="16" customHeight="1">
      <c r="A44" t="s" s="223">
        <v>92</v>
      </c>
      <c r="B44" t="s" s="223">
        <v>356</v>
      </c>
      <c r="C44" s="227"/>
      <c r="D44" s="227"/>
      <c r="E44" s="227"/>
    </row>
    <row r="45" ht="16" customHeight="1">
      <c r="A45" t="s" s="223">
        <v>109</v>
      </c>
      <c r="B45" t="s" s="223">
        <v>357</v>
      </c>
      <c r="C45" s="227"/>
      <c r="D45" s="227"/>
      <c r="E45" s="227"/>
    </row>
    <row r="46" ht="16" customHeight="1">
      <c r="A46" t="s" s="223">
        <v>358</v>
      </c>
      <c r="B46" t="s" s="223">
        <v>358</v>
      </c>
      <c r="C46" s="227"/>
      <c r="D46" s="227"/>
      <c r="E46" s="227"/>
    </row>
    <row r="47" ht="16" customHeight="1">
      <c r="A47" t="s" s="223">
        <v>110</v>
      </c>
      <c r="B47" t="s" s="223">
        <v>110</v>
      </c>
      <c r="C47" s="227"/>
      <c r="D47" s="227"/>
      <c r="E47" s="227"/>
    </row>
    <row r="48" ht="16" customHeight="1">
      <c r="A48" t="s" s="223">
        <v>359</v>
      </c>
      <c r="B48" t="s" s="223">
        <v>359</v>
      </c>
      <c r="C48" s="227"/>
      <c r="D48" s="227"/>
      <c r="E48" s="227"/>
    </row>
    <row r="49" ht="16" customHeight="1">
      <c r="A49" t="s" s="223">
        <v>360</v>
      </c>
      <c r="B49" t="s" s="223">
        <v>361</v>
      </c>
      <c r="C49" s="227"/>
      <c r="D49" s="227"/>
      <c r="E49" s="227"/>
    </row>
    <row r="50" ht="16" customHeight="1">
      <c r="A50" t="s" s="223">
        <v>111</v>
      </c>
      <c r="B50" t="s" s="223">
        <v>362</v>
      </c>
      <c r="C50" s="227"/>
      <c r="D50" s="227"/>
      <c r="E50" s="227"/>
    </row>
    <row r="51" ht="16" customHeight="1">
      <c r="A51" t="s" s="223">
        <v>115</v>
      </c>
      <c r="B51" t="s" s="223">
        <v>363</v>
      </c>
      <c r="C51" s="227"/>
      <c r="D51" s="227"/>
      <c r="E51" s="227"/>
    </row>
    <row r="52" ht="16" customHeight="1">
      <c r="A52" t="s" s="223">
        <v>118</v>
      </c>
      <c r="B52" t="s" s="223">
        <v>364</v>
      </c>
      <c r="C52" s="227"/>
      <c r="D52" s="227"/>
      <c r="E52" s="227"/>
    </row>
    <row r="53" ht="16" customHeight="1">
      <c r="A53" t="s" s="223">
        <v>124</v>
      </c>
      <c r="B53" t="s" s="223">
        <v>365</v>
      </c>
      <c r="C53" s="227"/>
      <c r="D53" s="227"/>
      <c r="E53" s="227"/>
    </row>
    <row r="54" ht="16" customHeight="1">
      <c r="A54" t="s" s="223">
        <v>212</v>
      </c>
      <c r="B54" t="s" s="223">
        <v>212</v>
      </c>
      <c r="C54" s="227"/>
      <c r="D54" s="227"/>
      <c r="E54" s="227"/>
    </row>
    <row r="55" ht="16" customHeight="1">
      <c r="A55" t="s" s="223">
        <v>366</v>
      </c>
      <c r="B55" t="s" s="223">
        <v>366</v>
      </c>
      <c r="C55" s="227"/>
      <c r="D55" s="227"/>
      <c r="E55" s="227"/>
    </row>
    <row r="56" ht="16" customHeight="1">
      <c r="A56" t="s" s="223">
        <v>128</v>
      </c>
      <c r="B56" t="s" s="223">
        <v>128</v>
      </c>
      <c r="C56" s="227"/>
      <c r="D56" s="227"/>
      <c r="E56" s="227"/>
    </row>
    <row r="57" ht="16" customHeight="1">
      <c r="A57" t="s" s="223">
        <v>367</v>
      </c>
      <c r="B57" t="s" s="223">
        <v>367</v>
      </c>
      <c r="C57" s="227"/>
      <c r="D57" s="227"/>
      <c r="E57" s="227"/>
    </row>
    <row r="58" ht="16" customHeight="1">
      <c r="A58" t="s" s="223">
        <v>130</v>
      </c>
      <c r="B58" t="s" s="223">
        <v>132</v>
      </c>
      <c r="C58" s="227"/>
      <c r="D58" s="227"/>
      <c r="E58" s="227"/>
    </row>
    <row r="59" ht="16" customHeight="1">
      <c r="A59" t="s" s="223">
        <v>3</v>
      </c>
      <c r="B59" t="s" s="223">
        <v>368</v>
      </c>
      <c r="C59" s="227"/>
      <c r="D59" s="227"/>
      <c r="E59" s="227"/>
    </row>
    <row r="60" ht="16" customHeight="1">
      <c r="A60" t="s" s="223">
        <v>134</v>
      </c>
      <c r="B60" t="s" s="223">
        <v>134</v>
      </c>
      <c r="C60" s="227"/>
      <c r="D60" s="227"/>
      <c r="E60" s="227"/>
    </row>
    <row r="61" ht="16" customHeight="1">
      <c r="A61" t="s" s="223">
        <v>140</v>
      </c>
      <c r="B61" t="s" s="223">
        <v>369</v>
      </c>
      <c r="C61" s="227"/>
      <c r="D61" s="227"/>
      <c r="E61" s="227"/>
    </row>
    <row r="62" ht="16" customHeight="1">
      <c r="A62" t="s" s="223">
        <v>370</v>
      </c>
      <c r="B62" t="s" s="223">
        <v>370</v>
      </c>
      <c r="C62" s="227"/>
      <c r="D62" s="227"/>
      <c r="E62" s="227"/>
    </row>
    <row r="63" ht="16" customHeight="1">
      <c r="A63" t="s" s="223">
        <v>371</v>
      </c>
      <c r="B63" t="s" s="223">
        <v>371</v>
      </c>
      <c r="C63" s="227"/>
      <c r="D63" s="227"/>
      <c r="E63" s="227"/>
    </row>
    <row r="64" ht="16" customHeight="1">
      <c r="A64" t="s" s="223">
        <v>372</v>
      </c>
      <c r="B64" t="s" s="223">
        <v>373</v>
      </c>
      <c r="C64" s="227"/>
      <c r="D64" s="227"/>
      <c r="E64" s="227"/>
    </row>
    <row r="65" ht="16" customHeight="1">
      <c r="A65" t="s" s="223">
        <v>374</v>
      </c>
      <c r="B65" t="s" s="223">
        <v>374</v>
      </c>
      <c r="C65" s="227"/>
      <c r="D65" s="227"/>
      <c r="E65" s="227"/>
    </row>
    <row r="66" ht="16" customHeight="1">
      <c r="A66" t="s" s="223">
        <v>375</v>
      </c>
      <c r="B66" t="s" s="223">
        <v>375</v>
      </c>
      <c r="C66" s="227"/>
      <c r="D66" s="227"/>
      <c r="E66" s="227"/>
    </row>
    <row r="67" ht="16" customHeight="1">
      <c r="A67" t="s" s="223">
        <v>376</v>
      </c>
      <c r="B67" t="s" s="223">
        <v>376</v>
      </c>
      <c r="C67" s="227"/>
      <c r="D67" s="227"/>
      <c r="E67" s="227"/>
    </row>
    <row r="68" ht="16" customHeight="1">
      <c r="A68" t="s" s="223">
        <v>377</v>
      </c>
      <c r="B68" t="s" s="223">
        <v>377</v>
      </c>
      <c r="C68" s="227"/>
      <c r="D68" s="227"/>
      <c r="E68" s="227"/>
    </row>
    <row r="69" ht="16" customHeight="1">
      <c r="A69" t="s" s="223">
        <v>378</v>
      </c>
      <c r="B69" t="s" s="223">
        <v>378</v>
      </c>
      <c r="C69" s="227"/>
      <c r="D69" s="227"/>
      <c r="E69" s="227"/>
    </row>
  </sheetData>
  <pageMargins left="0" right="0" top="0" bottom="0" header="0" footer="0"/>
  <pageSetup firstPageNumber="1" fitToHeight="1" fitToWidth="1" scale="100" useFirstPageNumber="0" orientation="portrait" pageOrder="downThenOver"/>
  <headerFooter>
    <oddFooter>&amp;"Helvetica,Regular"&amp;11&amp;P</oddFooter>
  </headerFooter>
</worksheet>
</file>

<file path=xl/worksheets/sheet5.xml><?xml version="1.0" encoding="utf-8"?>
<worksheet xmlns:r="http://schemas.openxmlformats.org/officeDocument/2006/relationships" xmlns="http://schemas.openxmlformats.org/spreadsheetml/2006/main">
  <dimension ref="A1:E52"/>
  <sheetViews>
    <sheetView workbookViewId="0" showGridLines="0" defaultGridColor="1"/>
  </sheetViews>
  <sheetFormatPr defaultColWidth="6.625" defaultRowHeight="12.75" customHeight="1" outlineLevelRow="0" outlineLevelCol="0"/>
  <cols>
    <col min="1" max="1" width="12.375" style="316" customWidth="1"/>
    <col min="2" max="2" width="6.625" style="316" customWidth="1"/>
    <col min="3" max="3" width="6.625" style="316" customWidth="1"/>
    <col min="4" max="4" width="6.625" style="316" customWidth="1"/>
    <col min="5" max="5" width="6.625" style="316" customWidth="1"/>
    <col min="6" max="256" width="6.625" style="316" customWidth="1"/>
  </cols>
  <sheetData>
    <row r="1" ht="13.5" customHeight="1">
      <c r="A1" s="317">
        <v>1</v>
      </c>
      <c r="B1" s="317">
        <v>2</v>
      </c>
      <c r="C1" s="227"/>
      <c r="D1" s="270"/>
      <c r="E1" s="227"/>
    </row>
    <row r="2" ht="16.5" customHeight="1">
      <c r="A2" t="s" s="318">
        <v>379</v>
      </c>
      <c r="B2" t="s" s="319">
        <v>380</v>
      </c>
      <c r="C2" s="320"/>
      <c r="D2" t="s" s="321">
        <f>'Positioning Sheets'!$A$3</f>
        <v>3</v>
      </c>
      <c r="E2" s="227"/>
    </row>
    <row r="3" ht="13.5" customHeight="1">
      <c r="A3" t="s" s="322">
        <v>150</v>
      </c>
      <c r="B3" s="323">
        <v>30</v>
      </c>
      <c r="C3" s="324"/>
      <c r="D3" s="325">
        <f>VLOOKUP($D$2,A2:B49,2,FALSE)</f>
        <v>98</v>
      </c>
      <c r="E3" s="326"/>
    </row>
    <row r="4" ht="13.5" customHeight="1">
      <c r="A4" t="s" s="271">
        <v>173</v>
      </c>
      <c r="B4" s="327">
        <v>84</v>
      </c>
      <c r="C4" s="324"/>
      <c r="D4" s="325"/>
      <c r="E4" s="326"/>
    </row>
    <row r="5" ht="13.5" customHeight="1">
      <c r="A5" t="s" s="271">
        <v>73</v>
      </c>
      <c r="B5" s="327">
        <v>70</v>
      </c>
      <c r="C5" s="324"/>
      <c r="D5" s="325"/>
      <c r="E5" s="326"/>
    </row>
    <row r="6" ht="13.5" customHeight="1">
      <c r="A6" t="s" s="271">
        <v>180</v>
      </c>
      <c r="B6" s="327">
        <v>70</v>
      </c>
      <c r="C6" s="324"/>
      <c r="D6" s="325"/>
      <c r="E6" s="326"/>
    </row>
    <row r="7" ht="13.5" customHeight="1">
      <c r="A7" t="s" s="271">
        <v>181</v>
      </c>
      <c r="B7" s="327">
        <v>32</v>
      </c>
      <c r="C7" s="67"/>
      <c r="D7" s="328"/>
      <c r="E7" s="227"/>
    </row>
    <row r="8" ht="13.5" customHeight="1">
      <c r="A8" t="s" s="271">
        <v>75</v>
      </c>
      <c r="B8" s="327">
        <v>55</v>
      </c>
      <c r="C8" s="67"/>
      <c r="D8" s="227"/>
      <c r="E8" s="227"/>
    </row>
    <row r="9" ht="13.5" customHeight="1">
      <c r="A9" t="s" s="271">
        <v>344</v>
      </c>
      <c r="B9" s="327">
        <v>29</v>
      </c>
      <c r="C9" s="67"/>
      <c r="D9" s="227"/>
      <c r="E9" s="227"/>
    </row>
    <row r="10" ht="13.5" customHeight="1">
      <c r="A10" t="s" s="271">
        <v>77</v>
      </c>
      <c r="B10" s="327">
        <v>75</v>
      </c>
      <c r="C10" s="67"/>
      <c r="D10" s="227"/>
      <c r="E10" s="227"/>
    </row>
    <row r="11" ht="13.5" customHeight="1">
      <c r="A11" t="s" s="271">
        <v>79</v>
      </c>
      <c r="B11" s="327">
        <v>37</v>
      </c>
      <c r="C11" s="67"/>
      <c r="D11" s="227"/>
      <c r="E11" s="227"/>
    </row>
    <row r="12" ht="13.5" customHeight="1">
      <c r="A12" t="s" s="271">
        <v>81</v>
      </c>
      <c r="B12" s="327">
        <v>37</v>
      </c>
      <c r="C12" s="67"/>
      <c r="D12" s="227"/>
      <c r="E12" s="227"/>
    </row>
    <row r="13" ht="13.5" customHeight="1">
      <c r="A13" t="s" s="271">
        <v>82</v>
      </c>
      <c r="B13" s="327">
        <v>37</v>
      </c>
      <c r="C13" s="67"/>
      <c r="D13" s="227"/>
      <c r="E13" s="227"/>
    </row>
    <row r="14" ht="13.5" customHeight="1">
      <c r="A14" t="s" s="271">
        <v>83</v>
      </c>
      <c r="B14" s="327">
        <v>43</v>
      </c>
      <c r="C14" s="67"/>
      <c r="D14" s="227"/>
      <c r="E14" s="227"/>
    </row>
    <row r="15" ht="13.5" customHeight="1">
      <c r="A15" t="s" s="271">
        <v>89</v>
      </c>
      <c r="B15" s="327">
        <v>80</v>
      </c>
      <c r="C15" s="67"/>
      <c r="D15" s="227"/>
      <c r="E15" s="227"/>
    </row>
    <row r="16" ht="13.5" customHeight="1">
      <c r="A16" t="s" s="271">
        <v>88</v>
      </c>
      <c r="B16" s="327">
        <v>80</v>
      </c>
      <c r="C16" s="67"/>
      <c r="D16" s="227"/>
      <c r="E16" s="227"/>
    </row>
    <row r="17" ht="13.5" customHeight="1">
      <c r="A17" t="s" s="271">
        <v>193</v>
      </c>
      <c r="B17" s="327">
        <v>47</v>
      </c>
      <c r="C17" s="67"/>
      <c r="D17" s="227"/>
      <c r="E17" s="227"/>
    </row>
    <row r="18" ht="13.5" customHeight="1">
      <c r="A18" t="s" s="271">
        <v>91</v>
      </c>
      <c r="B18" s="327">
        <v>167</v>
      </c>
      <c r="C18" s="67"/>
      <c r="D18" s="227"/>
      <c r="E18" s="227"/>
    </row>
    <row r="19" ht="13.5" customHeight="1">
      <c r="A19" t="s" s="271">
        <v>92</v>
      </c>
      <c r="B19" s="327">
        <v>167</v>
      </c>
      <c r="C19" s="67"/>
      <c r="D19" s="227"/>
      <c r="E19" s="227"/>
    </row>
    <row r="20" ht="13.5" customHeight="1">
      <c r="A20" t="s" s="271">
        <v>94</v>
      </c>
      <c r="B20" s="327">
        <v>167</v>
      </c>
      <c r="C20" s="67"/>
      <c r="D20" s="227"/>
      <c r="E20" s="227"/>
    </row>
    <row r="21" ht="13.5" customHeight="1">
      <c r="A21" t="s" s="271">
        <v>96</v>
      </c>
      <c r="B21" s="327">
        <v>83</v>
      </c>
      <c r="C21" s="67"/>
      <c r="D21" s="227"/>
      <c r="E21" s="227"/>
    </row>
    <row r="22" ht="13.5" customHeight="1">
      <c r="A22" t="s" s="271">
        <v>109</v>
      </c>
      <c r="B22" s="327">
        <v>141</v>
      </c>
      <c r="C22" s="67"/>
      <c r="D22" s="227"/>
      <c r="E22" s="227"/>
    </row>
    <row r="23" ht="16.5" customHeight="1">
      <c r="A23" t="s" s="298">
        <v>108</v>
      </c>
      <c r="B23" s="329">
        <v>141</v>
      </c>
      <c r="C23" s="227"/>
      <c r="D23" s="227"/>
      <c r="E23" s="227"/>
    </row>
    <row r="24" ht="16" customHeight="1">
      <c r="A24" t="s" s="330">
        <v>201</v>
      </c>
      <c r="B24" s="331">
        <v>141</v>
      </c>
      <c r="C24" s="227"/>
      <c r="D24" s="227"/>
      <c r="E24" s="227"/>
    </row>
    <row r="25" ht="13.5" customHeight="1">
      <c r="A25" t="s" s="300">
        <v>202</v>
      </c>
      <c r="B25" s="332">
        <v>72</v>
      </c>
      <c r="C25" s="67"/>
      <c r="D25" s="227"/>
      <c r="E25" s="227"/>
    </row>
    <row r="26" ht="13.5" customHeight="1">
      <c r="A26" t="s" s="271">
        <v>110</v>
      </c>
      <c r="B26" s="327">
        <v>38</v>
      </c>
      <c r="C26" s="67"/>
      <c r="D26" s="227"/>
      <c r="E26" s="227"/>
    </row>
    <row r="27" ht="13.5" customHeight="1">
      <c r="A27" t="s" s="271">
        <v>111</v>
      </c>
      <c r="B27" s="327">
        <v>131</v>
      </c>
      <c r="C27" s="67"/>
      <c r="D27" s="227"/>
      <c r="E27" s="227"/>
    </row>
    <row r="28" ht="13.5" customHeight="1">
      <c r="A28" t="s" s="271">
        <v>112</v>
      </c>
      <c r="B28" s="327">
        <v>131</v>
      </c>
      <c r="C28" s="67"/>
      <c r="D28" s="227"/>
      <c r="E28" s="227"/>
    </row>
    <row r="29" ht="13.5" customHeight="1">
      <c r="A29" t="s" s="271">
        <v>113</v>
      </c>
      <c r="B29" s="327">
        <v>96</v>
      </c>
      <c r="C29" s="67"/>
      <c r="D29" s="227"/>
      <c r="E29" s="227"/>
    </row>
    <row r="30" ht="13.5" customHeight="1">
      <c r="A30" t="s" s="271">
        <v>115</v>
      </c>
      <c r="B30" s="327">
        <v>138</v>
      </c>
      <c r="C30" s="67"/>
      <c r="D30" s="227"/>
      <c r="E30" s="227"/>
    </row>
    <row r="31" ht="13.5" customHeight="1">
      <c r="A31" t="s" s="271">
        <v>117</v>
      </c>
      <c r="B31" s="327">
        <v>138</v>
      </c>
      <c r="C31" s="67"/>
      <c r="D31" s="227"/>
      <c r="E31" s="227"/>
    </row>
    <row r="32" ht="13.5" customHeight="1">
      <c r="A32" t="s" s="271">
        <v>118</v>
      </c>
      <c r="B32" s="327">
        <v>55</v>
      </c>
      <c r="C32" s="67"/>
      <c r="D32" s="227"/>
      <c r="E32" s="227"/>
    </row>
    <row r="33" ht="13.5" customHeight="1">
      <c r="A33" t="s" s="271">
        <v>121</v>
      </c>
      <c r="B33" s="327">
        <v>55</v>
      </c>
      <c r="C33" s="67"/>
      <c r="D33" s="227"/>
      <c r="E33" s="227"/>
    </row>
    <row r="34" ht="13.5" customHeight="1">
      <c r="A34" t="s" s="271">
        <v>124</v>
      </c>
      <c r="B34" s="327">
        <v>97</v>
      </c>
      <c r="C34" s="67"/>
      <c r="D34" s="227"/>
      <c r="E34" s="227"/>
    </row>
    <row r="35" ht="13.5" customHeight="1">
      <c r="A35" t="s" s="271">
        <v>381</v>
      </c>
      <c r="B35" s="327">
        <v>36</v>
      </c>
      <c r="C35" s="67"/>
      <c r="D35" s="227"/>
      <c r="E35" s="227"/>
    </row>
    <row r="36" ht="13.5" customHeight="1">
      <c r="A36" t="s" s="271">
        <v>126</v>
      </c>
      <c r="B36" s="327">
        <v>34</v>
      </c>
      <c r="C36" s="67"/>
      <c r="D36" s="227"/>
      <c r="E36" s="227"/>
    </row>
    <row r="37" ht="13.5" customHeight="1">
      <c r="A37" t="s" s="271">
        <v>128</v>
      </c>
      <c r="B37" s="327">
        <v>36</v>
      </c>
      <c r="C37" s="67"/>
      <c r="D37" s="227"/>
      <c r="E37" s="227"/>
    </row>
    <row r="38" ht="13.5" customHeight="1">
      <c r="A38" t="s" s="271">
        <v>129</v>
      </c>
      <c r="B38" s="327">
        <v>44</v>
      </c>
      <c r="C38" s="67"/>
      <c r="D38" s="227"/>
      <c r="E38" s="227"/>
    </row>
    <row r="39" ht="13.5" customHeight="1">
      <c r="A39" t="s" s="271">
        <v>130</v>
      </c>
      <c r="B39" s="327">
        <v>60</v>
      </c>
      <c r="C39" s="67"/>
      <c r="D39" s="227"/>
      <c r="E39" s="227"/>
    </row>
    <row r="40" ht="13.5" customHeight="1">
      <c r="A40" t="s" s="271">
        <v>131</v>
      </c>
      <c r="B40" s="327">
        <v>60</v>
      </c>
      <c r="C40" s="67"/>
      <c r="D40" s="227"/>
      <c r="E40" s="227"/>
    </row>
    <row r="41" ht="13.5" customHeight="1">
      <c r="A41" t="s" s="271">
        <v>132</v>
      </c>
      <c r="B41" s="327">
        <v>60</v>
      </c>
      <c r="C41" s="67"/>
      <c r="D41" s="227"/>
      <c r="E41" s="227"/>
    </row>
    <row r="42" ht="13.5" customHeight="1">
      <c r="A42" t="s" s="271">
        <v>3</v>
      </c>
      <c r="B42" s="327">
        <v>98</v>
      </c>
      <c r="C42" s="67"/>
      <c r="D42" s="227"/>
      <c r="E42" s="227"/>
    </row>
    <row r="43" ht="13.5" customHeight="1">
      <c r="A43" t="s" s="271">
        <v>140</v>
      </c>
      <c r="B43" s="327">
        <v>58</v>
      </c>
      <c r="C43" s="67"/>
      <c r="D43" s="227"/>
      <c r="E43" s="227"/>
    </row>
    <row r="44" ht="13.5" customHeight="1">
      <c r="A44" t="s" s="271">
        <v>145</v>
      </c>
      <c r="B44" s="327">
        <v>8</v>
      </c>
      <c r="C44" s="67"/>
      <c r="D44" s="227"/>
      <c r="E44" s="227"/>
    </row>
    <row r="45" ht="13.5" customHeight="1">
      <c r="A45" t="s" s="271">
        <v>372</v>
      </c>
      <c r="B45" s="327">
        <v>5</v>
      </c>
      <c r="C45" s="67"/>
      <c r="D45" s="227"/>
      <c r="E45" s="227"/>
    </row>
    <row r="46" ht="13.5" customHeight="1">
      <c r="A46" t="s" s="271">
        <v>222</v>
      </c>
      <c r="B46" s="327">
        <v>25</v>
      </c>
      <c r="C46" s="67"/>
      <c r="D46" s="227"/>
      <c r="E46" s="227"/>
    </row>
    <row r="47" ht="13.5" customHeight="1">
      <c r="A47" t="s" s="271">
        <v>375</v>
      </c>
      <c r="B47" s="327">
        <v>50</v>
      </c>
      <c r="C47" s="67"/>
      <c r="D47" s="227"/>
      <c r="E47" s="227"/>
    </row>
    <row r="48" ht="13.5" customHeight="1">
      <c r="A48" t="s" s="271">
        <v>224</v>
      </c>
      <c r="B48" s="327">
        <v>58</v>
      </c>
      <c r="C48" s="67"/>
      <c r="D48" s="227"/>
      <c r="E48" s="227"/>
    </row>
    <row r="49" ht="13.5" customHeight="1">
      <c r="A49" t="s" s="333">
        <v>228</v>
      </c>
      <c r="B49" s="334">
        <v>9</v>
      </c>
      <c r="C49" s="67"/>
      <c r="D49" s="227"/>
      <c r="E49" s="227"/>
    </row>
    <row r="50" ht="15" customHeight="1">
      <c r="A50" s="335"/>
      <c r="B50" s="336"/>
      <c r="C50" s="326"/>
      <c r="D50" s="227"/>
      <c r="E50" s="227"/>
    </row>
    <row r="51" ht="15" customHeight="1">
      <c r="A51" s="335"/>
      <c r="B51" s="336"/>
      <c r="C51" s="326"/>
      <c r="D51" s="227"/>
      <c r="E51" s="227"/>
    </row>
    <row r="52" ht="15" customHeight="1">
      <c r="A52" s="335"/>
      <c r="B52" s="336"/>
      <c r="C52" s="326"/>
      <c r="D52" s="227"/>
      <c r="E52" s="227"/>
    </row>
  </sheetData>
  <pageMargins left="0" right="0" top="0" bottom="0" header="0" footer="0"/>
  <pageSetup firstPageNumber="1" fitToHeight="1" fitToWidth="1" scale="100" useFirstPageNumber="0" orientation="landscape" pageOrder="downThenOver"/>
  <headerFooter>
    <oddFooter>&amp;"Helvetica,Regular"&amp;11&amp;P</oddFooter>
  </headerFooter>
</worksheet>
</file>

<file path=xl/worksheets/sheet6.xml><?xml version="1.0" encoding="utf-8"?>
<worksheet xmlns:r="http://schemas.openxmlformats.org/officeDocument/2006/relationships" xmlns="http://schemas.openxmlformats.org/spreadsheetml/2006/main">
  <dimension ref="A1:E11"/>
  <sheetViews>
    <sheetView workbookViewId="0" showGridLines="0" defaultGridColor="1"/>
  </sheetViews>
  <sheetFormatPr defaultColWidth="6.625" defaultRowHeight="12.75" customHeight="1" outlineLevelRow="0" outlineLevelCol="0"/>
  <cols>
    <col min="1" max="1" width="6.625" style="337" customWidth="1"/>
    <col min="2" max="2" width="16.125" style="337" customWidth="1"/>
    <col min="3" max="3" width="13.375" style="337" customWidth="1"/>
    <col min="4" max="4" width="6.625" style="337" customWidth="1"/>
    <col min="5" max="5" width="6.625" style="337" customWidth="1"/>
    <col min="6" max="256" width="6.625" style="337" customWidth="1"/>
  </cols>
  <sheetData>
    <row r="1" ht="16" customHeight="1">
      <c r="A1" s="250"/>
      <c r="B1" s="338">
        <v>1</v>
      </c>
      <c r="C1" s="338">
        <v>2</v>
      </c>
      <c r="D1" s="250"/>
      <c r="E1" s="314"/>
    </row>
    <row r="2" ht="15.75" customHeight="1">
      <c r="A2" s="339">
        <f>VLOOKUP(B2,'Positioning Sheets'!$B$70:$C$93,2,FALSE)</f>
        <v>14</v>
      </c>
      <c r="B2" t="s" s="340">
        <f>'Positioning Sheets'!F18</f>
        <v>38</v>
      </c>
      <c r="C2" s="341">
        <f>VLOOKUP($D$2,'Chars'!$A$2:$AG$87,A2)</f>
        <v>6</v>
      </c>
      <c r="D2" t="s" s="340">
        <f>'Positioning Sheets'!A3</f>
        <v>3</v>
      </c>
      <c r="E2" s="314"/>
    </row>
    <row r="3" ht="15.75" customHeight="1">
      <c r="A3" s="339">
        <f>VLOOKUP(B3,'Positioning Sheets'!$B$70:$C$93,2,FALSE)</f>
        <v>8</v>
      </c>
      <c r="B3" t="s" s="340">
        <f>'Positioning Sheets'!F17</f>
        <v>35</v>
      </c>
      <c r="C3" s="341">
        <f>VLOOKUP($D$2,'Chars'!$A$2:$AG$87,A3)</f>
        <v>7</v>
      </c>
      <c r="D3" s="250"/>
      <c r="E3" s="314"/>
    </row>
    <row r="4" ht="15.75" customHeight="1">
      <c r="A4" s="339">
        <f>VLOOKUP(B4,'Positioning Sheets'!$B$70:$C$93,2,FALSE)</f>
        <v>19</v>
      </c>
      <c r="B4" t="s" s="340">
        <f>'Positioning Sheets'!F16</f>
        <v>33</v>
      </c>
      <c r="C4" s="341">
        <f>VLOOKUP($D$2,'Chars'!$A$2:$AG$87,A4)</f>
        <v>8</v>
      </c>
      <c r="D4" s="250"/>
      <c r="E4" s="314"/>
    </row>
    <row r="5" ht="15.75" customHeight="1">
      <c r="A5" s="339">
        <f>VLOOKUP(B5,'Positioning Sheets'!$B$70:$C$93,2,FALSE)</f>
        <v>25</v>
      </c>
      <c r="B5" t="s" s="340">
        <f>'Positioning Sheets'!F15</f>
        <v>29</v>
      </c>
      <c r="C5" s="341">
        <f>VLOOKUP($D$2,'Chars'!$A$2:$AG$87,A5)</f>
        <v>7</v>
      </c>
      <c r="D5" s="342"/>
      <c r="E5" s="314"/>
    </row>
    <row r="6" ht="15.75" customHeight="1">
      <c r="A6" s="339">
        <f>VLOOKUP(B6,'Positioning Sheets'!$B$70:$C$93,2,FALSE)</f>
        <v>22</v>
      </c>
      <c r="B6" t="s" s="340">
        <f>'Positioning Sheets'!F14</f>
        <v>27</v>
      </c>
      <c r="C6" s="341">
        <f>VLOOKUP($D$2,'Chars'!$A$2:$AG$87,A6)</f>
        <v>6</v>
      </c>
      <c r="D6" s="250"/>
      <c r="E6" s="314"/>
    </row>
    <row r="7" ht="15.75" customHeight="1">
      <c r="A7" s="339">
        <f>VLOOKUP(B7,'Positioning Sheets'!$B$70:$C$93,2,FALSE)</f>
        <v>23</v>
      </c>
      <c r="B7" t="s" s="340">
        <f>'Positioning Sheets'!F13</f>
        <v>25</v>
      </c>
      <c r="C7" s="341">
        <f>VLOOKUP($D$2,'Chars'!$A$2:$AG$87,A7)</f>
        <v>6</v>
      </c>
      <c r="D7" s="250"/>
      <c r="E7" s="314"/>
    </row>
    <row r="8" ht="15.75" customHeight="1">
      <c r="A8" s="339">
        <f>VLOOKUP(B8,'Positioning Sheets'!$B$70:$C$93,2,FALSE)</f>
        <v>16</v>
      </c>
      <c r="B8" t="s" s="340">
        <f>'Positioning Sheets'!F12</f>
        <v>23</v>
      </c>
      <c r="C8" s="341">
        <f>VLOOKUP($D$2,'Chars'!$A$2:$AG$87,A8)</f>
        <v>5</v>
      </c>
      <c r="D8" s="250"/>
      <c r="E8" s="314"/>
    </row>
    <row r="9" ht="15.75" customHeight="1">
      <c r="A9" s="339">
        <f>VLOOKUP(B9,'Positioning Sheets'!$B$70:$C$93,2,FALSE)</f>
        <v>9</v>
      </c>
      <c r="B9" t="s" s="340">
        <f>'Positioning Sheets'!F11</f>
        <v>20</v>
      </c>
      <c r="C9" s="341">
        <f>VLOOKUP($D$2,'Chars'!$A$2:$AG$87,A9)</f>
        <v>8</v>
      </c>
      <c r="D9" s="250"/>
      <c r="E9" s="314"/>
    </row>
    <row r="10" ht="15.75" customHeight="1">
      <c r="A10" s="339">
        <f>VLOOKUP(B10,'Positioning Sheets'!$B$70:$C$93,2,FALSE)</f>
        <v>17</v>
      </c>
      <c r="B10" t="s" s="340">
        <f>'Positioning Sheets'!F10</f>
        <v>18</v>
      </c>
      <c r="C10" s="341">
        <f>VLOOKUP($D$2,'Chars'!$A$2:$AG$87,A10)</f>
        <v>8</v>
      </c>
      <c r="D10" s="250"/>
      <c r="E10" s="314"/>
    </row>
    <row r="11" ht="15.75" customHeight="1">
      <c r="A11" s="339">
        <f>VLOOKUP(B11,'Positioning Sheets'!$B$70:$C$93,2,FALSE)</f>
        <v>15</v>
      </c>
      <c r="B11" t="s" s="340">
        <f>'Positioning Sheets'!F9</f>
        <v>16</v>
      </c>
      <c r="C11" s="341">
        <f>VLOOKUP($D$2,'Chars'!$A$2:$AG$87,A11)</f>
        <v>8</v>
      </c>
      <c r="D11" s="250"/>
      <c r="E11" s="314"/>
    </row>
  </sheetData>
  <pageMargins left="0" right="0" top="0" bottom="0" header="0" footer="0"/>
  <pageSetup firstPageNumber="1" fitToHeight="1" fitToWidth="1" scale="100" useFirstPageNumber="0" orientation="portrait" pageOrder="downThenOver"/>
  <headerFooter>
    <oddFooter>&amp;"Helvetica,Regular"&amp;11&amp;P</oddFooter>
  </headerFooter>
</worksheet>
</file>

<file path=xl/worksheets/sheet7.xml><?xml version="1.0" encoding="utf-8"?>
<worksheet xmlns:r="http://schemas.openxmlformats.org/officeDocument/2006/relationships" xmlns="http://schemas.openxmlformats.org/spreadsheetml/2006/main">
  <dimension ref="A1:N166"/>
  <sheetViews>
    <sheetView workbookViewId="0" showGridLines="0" defaultGridColor="1"/>
  </sheetViews>
  <sheetFormatPr defaultColWidth="6.625" defaultRowHeight="12.75" customHeight="1" outlineLevelRow="0" outlineLevelCol="0"/>
  <cols>
    <col min="1" max="1" width="6.625" style="343" customWidth="1"/>
    <col min="2" max="2" width="6.625" style="343" customWidth="1"/>
    <col min="3" max="3" width="6.625" style="343" customWidth="1"/>
    <col min="4" max="4" width="6.625" style="343" customWidth="1"/>
    <col min="5" max="5" width="6.625" style="343" customWidth="1"/>
    <col min="6" max="6" width="6.625" style="343" customWidth="1"/>
    <col min="7" max="7" width="6.625" style="343" customWidth="1"/>
    <col min="8" max="8" width="6.625" style="343" customWidth="1"/>
    <col min="9" max="9" width="6.625" style="343" customWidth="1"/>
    <col min="10" max="10" width="6.625" style="343" customWidth="1"/>
    <col min="11" max="11" width="6.625" style="343" customWidth="1"/>
    <col min="12" max="12" width="6.625" style="343" customWidth="1"/>
    <col min="13" max="13" width="6.625" style="343" customWidth="1"/>
    <col min="14" max="14" width="6.625" style="343" customWidth="1"/>
    <col min="15" max="256" width="6.625" style="343" customWidth="1"/>
  </cols>
  <sheetData>
    <row r="1" ht="13.5" customHeight="1">
      <c r="A1" s="227"/>
      <c r="B1" s="223">
        <v>1</v>
      </c>
      <c r="C1" s="223">
        <v>2</v>
      </c>
      <c r="D1" s="223">
        <v>3</v>
      </c>
      <c r="E1" s="223">
        <v>4</v>
      </c>
      <c r="F1" s="223">
        <v>5</v>
      </c>
      <c r="G1" s="223">
        <v>6</v>
      </c>
      <c r="H1" s="227"/>
      <c r="I1" s="227"/>
      <c r="J1" s="270"/>
      <c r="K1" s="270"/>
      <c r="L1" s="270"/>
      <c r="M1" s="270"/>
      <c r="N1" s="270"/>
    </row>
    <row r="2" ht="16.5" customHeight="1">
      <c r="A2" s="227"/>
      <c r="B2" t="s" s="223">
        <v>233</v>
      </c>
      <c r="C2" t="s" s="223">
        <v>382</v>
      </c>
      <c r="D2" t="s" s="223">
        <v>383</v>
      </c>
      <c r="E2" t="s" s="223">
        <v>384</v>
      </c>
      <c r="F2" t="s" s="223">
        <v>385</v>
      </c>
      <c r="G2" t="s" s="223">
        <v>386</v>
      </c>
      <c r="H2" s="227"/>
      <c r="I2" s="273"/>
      <c r="J2" t="s" s="344">
        <v>334</v>
      </c>
      <c r="K2" t="s" s="345">
        <f>'Positioning Sheets'!$A$3</f>
        <v>3</v>
      </c>
      <c r="L2" s="346"/>
      <c r="M2" s="346"/>
      <c r="N2" s="347"/>
    </row>
    <row r="3" ht="16.5" customHeight="1">
      <c r="A3" t="s" s="223">
        <f>CONCATENATE(B3,C3)</f>
        <v>387</v>
      </c>
      <c r="B3" t="s" s="223">
        <v>150</v>
      </c>
      <c r="C3" t="s" s="223">
        <v>388</v>
      </c>
      <c r="D3" s="223">
        <v>175.6</v>
      </c>
      <c r="E3" s="223">
        <v>179.4</v>
      </c>
      <c r="F3" s="223">
        <v>176.5</v>
      </c>
      <c r="G3" s="223">
        <v>173.5</v>
      </c>
      <c r="H3" s="227"/>
      <c r="I3" s="273"/>
      <c r="J3" s="348"/>
      <c r="K3" t="s" s="349">
        <v>389</v>
      </c>
      <c r="L3" t="s" s="350">
        <v>388</v>
      </c>
      <c r="M3" t="s" s="350">
        <v>390</v>
      </c>
      <c r="N3" s="351"/>
    </row>
    <row r="4" ht="16.5" customHeight="1">
      <c r="A4" t="s" s="223">
        <f>CONCATENATE(B4,C4)</f>
        <v>391</v>
      </c>
      <c r="B4" t="s" s="223">
        <v>150</v>
      </c>
      <c r="C4" t="s" s="223">
        <v>390</v>
      </c>
      <c r="D4" s="223">
        <v>173.9</v>
      </c>
      <c r="E4" s="223">
        <v>164.1</v>
      </c>
      <c r="F4" s="223">
        <v>162.9</v>
      </c>
      <c r="G4" s="223">
        <v>178.8</v>
      </c>
      <c r="H4" s="227"/>
      <c r="I4" s="273"/>
      <c r="J4" s="348">
        <v>30</v>
      </c>
      <c r="K4" s="325">
        <v>181.6</v>
      </c>
      <c r="L4" s="325">
        <v>187</v>
      </c>
      <c r="M4" s="325">
        <v>186.6</v>
      </c>
      <c r="N4" s="325"/>
    </row>
    <row r="5" ht="16.5" customHeight="1">
      <c r="A5" t="s" s="223">
        <f>CONCATENATE(B5,C5)</f>
        <v>392</v>
      </c>
      <c r="B5" t="s" s="223">
        <v>150</v>
      </c>
      <c r="C5" t="s" s="223">
        <v>389</v>
      </c>
      <c r="D5" s="223">
        <v>178.3</v>
      </c>
      <c r="E5" s="223">
        <v>177.1</v>
      </c>
      <c r="F5" s="223">
        <v>176.4</v>
      </c>
      <c r="G5" s="223">
        <v>180.7</v>
      </c>
      <c r="H5" s="227"/>
      <c r="I5" s="273"/>
      <c r="J5" s="348">
        <v>34</v>
      </c>
      <c r="K5" s="325">
        <v>181.1</v>
      </c>
      <c r="L5" s="325">
        <v>189.8</v>
      </c>
      <c r="M5" s="325">
        <v>189.3</v>
      </c>
      <c r="N5" s="325"/>
    </row>
    <row r="6" ht="16.5" customHeight="1">
      <c r="A6" t="s" s="223">
        <f>CONCATENATE(B6,C6)</f>
        <v>393</v>
      </c>
      <c r="B6" t="s" s="223">
        <v>173</v>
      </c>
      <c r="C6" t="s" s="223">
        <v>388</v>
      </c>
      <c r="D6" s="223">
        <v>186.3</v>
      </c>
      <c r="E6" s="223">
        <v>185.5</v>
      </c>
      <c r="F6" s="223">
        <v>182.7</v>
      </c>
      <c r="G6" s="223">
        <v>180.8</v>
      </c>
      <c r="H6" s="227"/>
      <c r="I6" s="273"/>
      <c r="J6" s="348">
        <v>38</v>
      </c>
      <c r="K6" s="325">
        <v>184.8</v>
      </c>
      <c r="L6" s="325">
        <v>189</v>
      </c>
      <c r="M6" s="325">
        <v>185.2</v>
      </c>
      <c r="N6" s="325"/>
    </row>
    <row r="7" ht="16.5" customHeight="1">
      <c r="A7" t="s" s="223">
        <f>CONCATENATE(B7,C7)</f>
        <v>394</v>
      </c>
      <c r="B7" t="s" s="223">
        <v>173</v>
      </c>
      <c r="C7" t="s" s="223">
        <v>390</v>
      </c>
      <c r="D7" s="223">
        <v>184.7</v>
      </c>
      <c r="E7" s="223">
        <v>184</v>
      </c>
      <c r="F7" s="223">
        <v>182.4</v>
      </c>
      <c r="G7" s="223">
        <v>181</v>
      </c>
      <c r="H7" s="227"/>
      <c r="I7" s="273"/>
      <c r="J7" s="348">
        <v>42</v>
      </c>
      <c r="K7" s="325">
        <v>181.5</v>
      </c>
      <c r="L7" s="325">
        <v>184.9</v>
      </c>
      <c r="M7" s="325">
        <v>185.5</v>
      </c>
      <c r="N7" s="325"/>
    </row>
    <row r="8" ht="16.5" customHeight="1">
      <c r="A8" t="s" s="223">
        <f>CONCATENATE(B8,C8)</f>
        <v>395</v>
      </c>
      <c r="B8" t="s" s="223">
        <v>173</v>
      </c>
      <c r="C8" t="s" s="223">
        <v>389</v>
      </c>
      <c r="D8" s="223">
        <v>180</v>
      </c>
      <c r="E8" s="223">
        <v>178.8</v>
      </c>
      <c r="F8" s="223">
        <v>178.1</v>
      </c>
      <c r="G8" s="223">
        <v>176.4</v>
      </c>
      <c r="H8" s="227"/>
      <c r="I8" s="227"/>
      <c r="J8" s="352"/>
      <c r="K8" s="352"/>
      <c r="L8" s="352"/>
      <c r="M8" s="352"/>
      <c r="N8" s="352"/>
    </row>
    <row r="9" ht="15.75" customHeight="1">
      <c r="A9" t="s" s="223">
        <f>CONCATENATE(B9,C9)</f>
        <v>396</v>
      </c>
      <c r="B9" t="s" s="223">
        <v>73</v>
      </c>
      <c r="C9" t="s" s="223">
        <v>388</v>
      </c>
      <c r="D9" s="223">
        <v>186.7</v>
      </c>
      <c r="E9" s="223">
        <v>186.9</v>
      </c>
      <c r="F9" s="223">
        <v>186.5</v>
      </c>
      <c r="G9" s="223">
        <v>182.9</v>
      </c>
      <c r="H9" s="227"/>
      <c r="I9" s="276"/>
      <c r="J9" s="313"/>
      <c r="K9" s="353"/>
      <c r="L9" s="353"/>
      <c r="M9" s="353"/>
      <c r="N9" s="353"/>
    </row>
    <row r="10" ht="15.75" customHeight="1">
      <c r="A10" t="s" s="223">
        <f>CONCATENATE(B10,C10)</f>
        <v>397</v>
      </c>
      <c r="B10" t="s" s="223">
        <v>73</v>
      </c>
      <c r="C10" t="s" s="223">
        <v>390</v>
      </c>
      <c r="D10" s="223">
        <v>185.4</v>
      </c>
      <c r="E10" s="223">
        <v>185.7</v>
      </c>
      <c r="F10" s="223">
        <v>181.1</v>
      </c>
      <c r="G10" s="223">
        <v>180.5</v>
      </c>
      <c r="H10" s="227"/>
      <c r="I10" s="276"/>
      <c r="J10" s="313"/>
      <c r="K10" s="353"/>
      <c r="L10" s="353"/>
      <c r="M10" s="353"/>
      <c r="N10" s="353"/>
    </row>
    <row r="11" ht="15.75" customHeight="1">
      <c r="A11" t="s" s="223">
        <f>CONCATENATE(B11,C11)</f>
        <v>398</v>
      </c>
      <c r="B11" t="s" s="223">
        <v>73</v>
      </c>
      <c r="C11" t="s" s="223">
        <v>389</v>
      </c>
      <c r="D11" s="223">
        <v>176.3</v>
      </c>
      <c r="E11" s="223">
        <v>179.7</v>
      </c>
      <c r="F11" s="223">
        <v>178.1</v>
      </c>
      <c r="G11" s="223">
        <v>181.5</v>
      </c>
      <c r="H11" s="227"/>
      <c r="I11" s="276"/>
      <c r="J11" s="313"/>
      <c r="K11" s="353"/>
      <c r="L11" s="353"/>
      <c r="M11" s="353"/>
      <c r="N11" s="353"/>
    </row>
    <row r="12" ht="15.75" customHeight="1">
      <c r="A12" t="s" s="223">
        <f>CONCATENATE(B12,C12)</f>
        <v>399</v>
      </c>
      <c r="B12" t="s" s="223">
        <v>180</v>
      </c>
      <c r="C12" t="s" s="223">
        <v>388</v>
      </c>
      <c r="D12" s="223">
        <v>186.7</v>
      </c>
      <c r="E12" s="223">
        <v>186.9</v>
      </c>
      <c r="F12" s="223">
        <v>186.5</v>
      </c>
      <c r="G12" s="223">
        <v>182.9</v>
      </c>
      <c r="H12" s="227"/>
      <c r="I12" s="276"/>
      <c r="J12" s="313"/>
      <c r="K12" s="353"/>
      <c r="L12" s="353"/>
      <c r="M12" s="353"/>
      <c r="N12" s="353"/>
    </row>
    <row r="13" ht="15.75" customHeight="1">
      <c r="A13" t="s" s="223">
        <f>CONCATENATE(B13,C13)</f>
        <v>400</v>
      </c>
      <c r="B13" t="s" s="223">
        <v>180</v>
      </c>
      <c r="C13" t="s" s="223">
        <v>390</v>
      </c>
      <c r="D13" s="223">
        <v>185.4</v>
      </c>
      <c r="E13" s="223">
        <v>185.7</v>
      </c>
      <c r="F13" s="223">
        <v>181.1</v>
      </c>
      <c r="G13" s="223">
        <v>180.5</v>
      </c>
      <c r="H13" s="227"/>
      <c r="I13" s="227"/>
      <c r="J13" s="354"/>
      <c r="K13" s="342"/>
      <c r="L13" s="342"/>
      <c r="M13" s="342"/>
      <c r="N13" s="355"/>
    </row>
    <row r="14" ht="16" customHeight="1">
      <c r="A14" t="s" s="223">
        <f>CONCATENATE(B14,C14)</f>
        <v>401</v>
      </c>
      <c r="B14" t="s" s="223">
        <v>180</v>
      </c>
      <c r="C14" t="s" s="223">
        <v>389</v>
      </c>
      <c r="D14" s="223">
        <v>176.3</v>
      </c>
      <c r="E14" s="223">
        <v>179.7</v>
      </c>
      <c r="F14" s="223">
        <v>178.1</v>
      </c>
      <c r="G14" s="223">
        <v>181.5</v>
      </c>
      <c r="H14" s="227"/>
      <c r="I14" s="227"/>
      <c r="J14" s="227"/>
      <c r="K14" s="282"/>
      <c r="L14" s="282"/>
      <c r="M14" s="282"/>
      <c r="N14" s="282"/>
    </row>
    <row r="15" ht="16" customHeight="1">
      <c r="A15" t="s" s="223">
        <f>CONCATENATE(B15,C15)</f>
        <v>402</v>
      </c>
      <c r="B15" t="s" s="223">
        <v>181</v>
      </c>
      <c r="C15" t="s" s="223">
        <v>388</v>
      </c>
      <c r="D15" s="223">
        <v>193.1</v>
      </c>
      <c r="E15" s="223">
        <v>194.8</v>
      </c>
      <c r="F15" s="223">
        <v>188.4</v>
      </c>
      <c r="G15" s="223">
        <v>189.5</v>
      </c>
      <c r="H15" s="227"/>
      <c r="I15" s="227"/>
      <c r="J15" s="227"/>
      <c r="K15" s="227"/>
      <c r="L15" s="227"/>
      <c r="M15" s="227"/>
      <c r="N15" s="227"/>
    </row>
    <row r="16" ht="16" customHeight="1">
      <c r="A16" t="s" s="223">
        <f>CONCATENATE(B16,C16)</f>
        <v>403</v>
      </c>
      <c r="B16" t="s" s="223">
        <v>181</v>
      </c>
      <c r="C16" t="s" s="223">
        <v>390</v>
      </c>
      <c r="D16" s="223">
        <v>184.6</v>
      </c>
      <c r="E16" s="223">
        <v>183</v>
      </c>
      <c r="F16" s="223">
        <v>185</v>
      </c>
      <c r="G16" s="223">
        <v>181.8</v>
      </c>
      <c r="H16" s="227"/>
      <c r="I16" s="227"/>
      <c r="J16" s="227"/>
      <c r="K16" s="227"/>
      <c r="L16" s="227"/>
      <c r="M16" s="227"/>
      <c r="N16" s="227"/>
    </row>
    <row r="17" ht="16" customHeight="1">
      <c r="A17" t="s" s="223">
        <f>CONCATENATE(B17,C17)</f>
        <v>404</v>
      </c>
      <c r="B17" t="s" s="223">
        <v>181</v>
      </c>
      <c r="C17" t="s" s="223">
        <v>389</v>
      </c>
      <c r="D17" s="223">
        <v>182.1</v>
      </c>
      <c r="E17" s="223">
        <v>183</v>
      </c>
      <c r="F17" s="223">
        <v>185.8</v>
      </c>
      <c r="G17" s="223">
        <v>175.5</v>
      </c>
      <c r="H17" s="227"/>
      <c r="I17" s="227"/>
      <c r="J17" s="227"/>
      <c r="K17" s="227"/>
      <c r="L17" s="227"/>
      <c r="M17" s="227"/>
      <c r="N17" s="227"/>
    </row>
    <row r="18" ht="16" customHeight="1">
      <c r="A18" t="s" s="223">
        <f>CONCATENATE(B18,C18)</f>
        <v>405</v>
      </c>
      <c r="B18" t="s" s="223">
        <v>75</v>
      </c>
      <c r="C18" t="s" s="223">
        <v>388</v>
      </c>
      <c r="D18" s="223">
        <v>187</v>
      </c>
      <c r="E18" s="223">
        <v>188.1</v>
      </c>
      <c r="F18" s="223">
        <v>186.1</v>
      </c>
      <c r="G18" s="223">
        <v>185.5</v>
      </c>
      <c r="H18" s="227"/>
      <c r="I18" s="227"/>
      <c r="J18" s="227"/>
      <c r="K18" s="227"/>
      <c r="L18" s="227"/>
      <c r="M18" s="227"/>
      <c r="N18" s="227"/>
    </row>
    <row r="19" ht="16" customHeight="1">
      <c r="A19" t="s" s="223">
        <f>CONCATENATE(B19,C19)</f>
        <v>406</v>
      </c>
      <c r="B19" t="s" s="223">
        <v>75</v>
      </c>
      <c r="C19" t="s" s="223">
        <v>390</v>
      </c>
      <c r="D19" s="223">
        <v>186.3</v>
      </c>
      <c r="E19" s="223">
        <v>189.4</v>
      </c>
      <c r="F19" s="223">
        <v>189.5</v>
      </c>
      <c r="G19" s="223">
        <v>185.6</v>
      </c>
      <c r="H19" s="227"/>
      <c r="I19" s="227"/>
      <c r="J19" s="227"/>
      <c r="K19" s="227"/>
      <c r="L19" s="227"/>
      <c r="M19" s="227"/>
      <c r="N19" s="227"/>
    </row>
    <row r="20" ht="16" customHeight="1">
      <c r="A20" t="s" s="223">
        <f>CONCATENATE(B20,C20)</f>
        <v>407</v>
      </c>
      <c r="B20" t="s" s="223">
        <v>75</v>
      </c>
      <c r="C20" t="s" s="223">
        <v>389</v>
      </c>
      <c r="D20" s="223">
        <v>181.5</v>
      </c>
      <c r="E20" s="223">
        <v>185.9</v>
      </c>
      <c r="F20" s="223">
        <v>178.3</v>
      </c>
      <c r="G20" s="223">
        <v>180.9</v>
      </c>
      <c r="H20" s="227"/>
      <c r="I20" s="227"/>
      <c r="J20" s="227"/>
      <c r="K20" s="227"/>
      <c r="L20" s="227"/>
      <c r="M20" s="227"/>
      <c r="N20" s="227"/>
    </row>
    <row r="21" ht="16" customHeight="1">
      <c r="A21" t="s" s="223">
        <f>CONCATENATE(B21,C21)</f>
        <v>408</v>
      </c>
      <c r="B21" t="s" s="223">
        <v>344</v>
      </c>
      <c r="C21" t="s" s="223">
        <v>388</v>
      </c>
      <c r="D21" s="223">
        <v>182.1</v>
      </c>
      <c r="E21" s="223">
        <v>180.6</v>
      </c>
      <c r="F21" s="223">
        <v>178.3</v>
      </c>
      <c r="G21" s="223">
        <v>177.6</v>
      </c>
      <c r="H21" s="227"/>
      <c r="I21" s="227"/>
      <c r="J21" s="227"/>
      <c r="K21" s="227"/>
      <c r="L21" s="227"/>
      <c r="M21" s="227"/>
      <c r="N21" s="227"/>
    </row>
    <row r="22" ht="16" customHeight="1">
      <c r="A22" t="s" s="223">
        <f>CONCATENATE(B22,C22)</f>
        <v>409</v>
      </c>
      <c r="B22" t="s" s="223">
        <v>344</v>
      </c>
      <c r="C22" t="s" s="223">
        <v>390</v>
      </c>
      <c r="D22" s="223">
        <v>180.8</v>
      </c>
      <c r="E22" s="223">
        <v>180.3</v>
      </c>
      <c r="F22" s="223">
        <v>180.4</v>
      </c>
      <c r="G22" s="223">
        <v>176</v>
      </c>
      <c r="H22" s="227"/>
      <c r="I22" s="227"/>
      <c r="J22" s="227"/>
      <c r="K22" s="227"/>
      <c r="L22" s="227"/>
      <c r="M22" s="227"/>
      <c r="N22" s="227"/>
    </row>
    <row r="23" ht="16" customHeight="1">
      <c r="A23" t="s" s="223">
        <f>CONCATENATE(B23,C23)</f>
        <v>410</v>
      </c>
      <c r="B23" t="s" s="223">
        <v>344</v>
      </c>
      <c r="C23" t="s" s="223">
        <v>389</v>
      </c>
      <c r="D23" s="223">
        <v>185</v>
      </c>
      <c r="E23" s="223">
        <v>178.4</v>
      </c>
      <c r="F23" s="223">
        <v>181.6</v>
      </c>
      <c r="G23" s="223">
        <v>177.4</v>
      </c>
      <c r="H23" s="227"/>
      <c r="I23" s="227"/>
      <c r="J23" s="227"/>
      <c r="K23" s="227"/>
      <c r="L23" s="227"/>
      <c r="M23" s="227"/>
      <c r="N23" s="227"/>
    </row>
    <row r="24" ht="16" customHeight="1">
      <c r="A24" t="s" s="223">
        <f>CONCATENATE(B24,C24)</f>
        <v>411</v>
      </c>
      <c r="B24" t="s" s="223">
        <v>412</v>
      </c>
      <c r="C24" t="s" s="223">
        <v>388</v>
      </c>
      <c r="D24" s="223">
        <v>180.7</v>
      </c>
      <c r="E24" s="223">
        <v>175.7</v>
      </c>
      <c r="F24" s="223">
        <v>173.4</v>
      </c>
      <c r="G24" s="223">
        <v>169.5</v>
      </c>
      <c r="H24" s="227"/>
      <c r="I24" s="227"/>
      <c r="J24" s="227"/>
      <c r="K24" s="227"/>
      <c r="L24" s="227"/>
      <c r="M24" s="227"/>
      <c r="N24" s="227"/>
    </row>
    <row r="25" ht="16" customHeight="1">
      <c r="A25" t="s" s="223">
        <f>CONCATENATE(B25,C25)</f>
        <v>413</v>
      </c>
      <c r="B25" t="s" s="223">
        <v>412</v>
      </c>
      <c r="C25" t="s" s="223">
        <v>390</v>
      </c>
      <c r="D25" s="223">
        <v>178.3</v>
      </c>
      <c r="E25" s="223">
        <v>184.9</v>
      </c>
      <c r="F25" s="223">
        <v>168.9</v>
      </c>
      <c r="G25" s="223">
        <v>170.1</v>
      </c>
      <c r="H25" s="227"/>
      <c r="I25" s="227"/>
      <c r="J25" s="227"/>
      <c r="K25" s="227"/>
      <c r="L25" s="227"/>
      <c r="M25" s="227"/>
      <c r="N25" s="227"/>
    </row>
    <row r="26" ht="16" customHeight="1">
      <c r="A26" t="s" s="223">
        <f>CONCATENATE(B26,C26)</f>
        <v>414</v>
      </c>
      <c r="B26" t="s" s="223">
        <v>412</v>
      </c>
      <c r="C26" t="s" s="223">
        <v>389</v>
      </c>
      <c r="D26" s="223">
        <v>167.4</v>
      </c>
      <c r="E26" s="223">
        <v>170.3</v>
      </c>
      <c r="F26" s="223">
        <v>173.4</v>
      </c>
      <c r="G26" s="223">
        <v>170.5</v>
      </c>
      <c r="H26" s="227"/>
      <c r="I26" s="227"/>
      <c r="J26" s="227"/>
      <c r="K26" s="227"/>
      <c r="L26" s="227"/>
      <c r="M26" s="227"/>
      <c r="N26" s="227"/>
    </row>
    <row r="27" ht="16" customHeight="1">
      <c r="A27" t="s" s="223">
        <f>CONCATENATE(B27,C27)</f>
        <v>415</v>
      </c>
      <c r="B27" t="s" s="223">
        <v>77</v>
      </c>
      <c r="C27" t="s" s="223">
        <v>388</v>
      </c>
      <c r="D27" s="223">
        <v>183.8</v>
      </c>
      <c r="E27" s="223">
        <v>185.8</v>
      </c>
      <c r="F27" s="223">
        <v>186.4</v>
      </c>
      <c r="G27" s="223">
        <v>184</v>
      </c>
      <c r="H27" s="227"/>
      <c r="I27" s="227"/>
      <c r="J27" s="227"/>
      <c r="K27" s="227"/>
      <c r="L27" s="227"/>
      <c r="M27" s="227"/>
      <c r="N27" s="227"/>
    </row>
    <row r="28" ht="16" customHeight="1">
      <c r="A28" t="s" s="223">
        <f>CONCATENATE(B28,C28)</f>
        <v>416</v>
      </c>
      <c r="B28" t="s" s="223">
        <v>77</v>
      </c>
      <c r="C28" t="s" s="223">
        <v>390</v>
      </c>
      <c r="D28" s="223">
        <v>181.2</v>
      </c>
      <c r="E28" s="223">
        <v>181.2</v>
      </c>
      <c r="F28" s="223">
        <v>185.4</v>
      </c>
      <c r="G28" s="223">
        <v>181.5</v>
      </c>
      <c r="H28" s="227"/>
      <c r="I28" s="227"/>
      <c r="J28" s="227"/>
      <c r="K28" s="227"/>
      <c r="L28" s="227"/>
      <c r="M28" s="227"/>
      <c r="N28" s="227"/>
    </row>
    <row r="29" ht="16" customHeight="1">
      <c r="A29" t="s" s="223">
        <f>CONCATENATE(B29,C29)</f>
        <v>417</v>
      </c>
      <c r="B29" t="s" s="223">
        <v>77</v>
      </c>
      <c r="C29" t="s" s="223">
        <v>389</v>
      </c>
      <c r="D29" s="223">
        <v>178</v>
      </c>
      <c r="E29" s="223">
        <v>177.7</v>
      </c>
      <c r="F29" s="223">
        <v>177.1</v>
      </c>
      <c r="G29" s="223">
        <v>176.4</v>
      </c>
      <c r="H29" s="227"/>
      <c r="I29" s="227"/>
      <c r="J29" s="227"/>
      <c r="K29" s="227"/>
      <c r="L29" s="227"/>
      <c r="M29" s="227"/>
      <c r="N29" s="227"/>
    </row>
    <row r="30" ht="16" customHeight="1">
      <c r="A30" t="s" s="223">
        <f>CONCATENATE(B30,C30)</f>
        <v>418</v>
      </c>
      <c r="B30" t="s" s="223">
        <v>82</v>
      </c>
      <c r="C30" t="s" s="223">
        <v>388</v>
      </c>
      <c r="D30" s="223">
        <v>173.1</v>
      </c>
      <c r="E30" s="223">
        <v>174.7</v>
      </c>
      <c r="F30" s="223">
        <v>172.2</v>
      </c>
      <c r="G30" s="223">
        <v>169.7</v>
      </c>
      <c r="H30" s="227"/>
      <c r="I30" s="227"/>
      <c r="J30" s="227"/>
      <c r="K30" s="227"/>
      <c r="L30" s="227"/>
      <c r="M30" s="227"/>
      <c r="N30" s="227"/>
    </row>
    <row r="31" ht="16" customHeight="1">
      <c r="A31" t="s" s="223">
        <f>CONCATENATE(B31,C31)</f>
        <v>419</v>
      </c>
      <c r="B31" t="s" s="223">
        <v>82</v>
      </c>
      <c r="C31" t="s" s="223">
        <v>390</v>
      </c>
      <c r="D31" s="223">
        <v>178.2</v>
      </c>
      <c r="E31" s="223">
        <v>178.1</v>
      </c>
      <c r="F31" s="223">
        <v>174.3</v>
      </c>
      <c r="G31" s="223">
        <v>173.6</v>
      </c>
      <c r="H31" s="227"/>
      <c r="I31" s="227"/>
      <c r="J31" s="227"/>
      <c r="K31" s="227"/>
      <c r="L31" s="227"/>
      <c r="M31" s="227"/>
      <c r="N31" s="227"/>
    </row>
    <row r="32" ht="16" customHeight="1">
      <c r="A32" t="s" s="223">
        <f>CONCATENATE(B32,C32)</f>
        <v>420</v>
      </c>
      <c r="B32" t="s" s="223">
        <v>82</v>
      </c>
      <c r="C32" t="s" s="223">
        <v>389</v>
      </c>
      <c r="D32" s="223">
        <v>166.7</v>
      </c>
      <c r="E32" s="223">
        <v>164.8</v>
      </c>
      <c r="F32" s="223">
        <v>165.7</v>
      </c>
      <c r="G32" s="223">
        <v>157.8</v>
      </c>
      <c r="H32" s="227"/>
      <c r="I32" s="227"/>
      <c r="J32" s="227"/>
      <c r="K32" s="227"/>
      <c r="L32" s="227"/>
      <c r="M32" s="227"/>
      <c r="N32" s="227"/>
    </row>
    <row r="33" ht="16" customHeight="1">
      <c r="A33" t="s" s="223">
        <f>CONCATENATE(B33,C33)</f>
        <v>421</v>
      </c>
      <c r="B33" t="s" s="223">
        <v>79</v>
      </c>
      <c r="C33" t="s" s="223">
        <v>388</v>
      </c>
      <c r="D33" s="223">
        <v>173.1</v>
      </c>
      <c r="E33" s="223">
        <v>174.7</v>
      </c>
      <c r="F33" s="223">
        <v>172.2</v>
      </c>
      <c r="G33" s="223">
        <v>169.7</v>
      </c>
      <c r="H33" s="227"/>
      <c r="I33" s="227"/>
      <c r="J33" s="227"/>
      <c r="K33" s="227"/>
      <c r="L33" s="227"/>
      <c r="M33" s="227"/>
      <c r="N33" s="227"/>
    </row>
    <row r="34" ht="16" customHeight="1">
      <c r="A34" t="s" s="223">
        <f>CONCATENATE(B34,C34)</f>
        <v>422</v>
      </c>
      <c r="B34" t="s" s="223">
        <v>79</v>
      </c>
      <c r="C34" t="s" s="223">
        <v>390</v>
      </c>
      <c r="D34" s="223">
        <v>178.2</v>
      </c>
      <c r="E34" s="223">
        <v>178.1</v>
      </c>
      <c r="F34" s="223">
        <v>174.3</v>
      </c>
      <c r="G34" s="223">
        <v>173.6</v>
      </c>
      <c r="H34" s="227"/>
      <c r="I34" s="227"/>
      <c r="J34" s="227"/>
      <c r="K34" s="227"/>
      <c r="L34" s="227"/>
      <c r="M34" s="227"/>
      <c r="N34" s="227"/>
    </row>
    <row r="35" ht="16" customHeight="1">
      <c r="A35" t="s" s="223">
        <f>CONCATENATE(B35,C35)</f>
        <v>423</v>
      </c>
      <c r="B35" t="s" s="223">
        <v>79</v>
      </c>
      <c r="C35" t="s" s="223">
        <v>389</v>
      </c>
      <c r="D35" s="223">
        <v>166.7</v>
      </c>
      <c r="E35" s="223">
        <v>164.8</v>
      </c>
      <c r="F35" s="223">
        <v>165.7</v>
      </c>
      <c r="G35" s="223">
        <v>157.8</v>
      </c>
      <c r="H35" s="227"/>
      <c r="I35" s="227"/>
      <c r="J35" s="227"/>
      <c r="K35" s="227"/>
      <c r="L35" s="227"/>
      <c r="M35" s="227"/>
      <c r="N35" s="227"/>
    </row>
    <row r="36" ht="16" customHeight="1">
      <c r="A36" t="s" s="223">
        <f>CONCATENATE(B36,C36)</f>
        <v>424</v>
      </c>
      <c r="B36" t="s" s="223">
        <v>81</v>
      </c>
      <c r="C36" t="s" s="223">
        <v>388</v>
      </c>
      <c r="D36" s="223">
        <v>173.1</v>
      </c>
      <c r="E36" s="223">
        <v>174.7</v>
      </c>
      <c r="F36" s="223">
        <v>172.2</v>
      </c>
      <c r="G36" s="223">
        <v>169.7</v>
      </c>
      <c r="H36" s="227"/>
      <c r="I36" s="227"/>
      <c r="J36" s="227"/>
      <c r="K36" s="227"/>
      <c r="L36" s="227"/>
      <c r="M36" s="227"/>
      <c r="N36" s="227"/>
    </row>
    <row r="37" ht="16" customHeight="1">
      <c r="A37" t="s" s="223">
        <f>CONCATENATE(B37,C37)</f>
        <v>425</v>
      </c>
      <c r="B37" t="s" s="223">
        <v>81</v>
      </c>
      <c r="C37" t="s" s="223">
        <v>390</v>
      </c>
      <c r="D37" s="223">
        <v>178.2</v>
      </c>
      <c r="E37" s="223">
        <v>178.1</v>
      </c>
      <c r="F37" s="223">
        <v>174.3</v>
      </c>
      <c r="G37" s="223">
        <v>173.6</v>
      </c>
      <c r="H37" s="227"/>
      <c r="I37" s="227"/>
      <c r="J37" s="227"/>
      <c r="K37" s="227"/>
      <c r="L37" s="227"/>
      <c r="M37" s="227"/>
      <c r="N37" s="227"/>
    </row>
    <row r="38" ht="16" customHeight="1">
      <c r="A38" t="s" s="223">
        <f>CONCATENATE(B38,C38)</f>
        <v>426</v>
      </c>
      <c r="B38" t="s" s="223">
        <v>81</v>
      </c>
      <c r="C38" t="s" s="223">
        <v>389</v>
      </c>
      <c r="D38" s="223">
        <v>166.7</v>
      </c>
      <c r="E38" s="223">
        <v>164.8</v>
      </c>
      <c r="F38" s="223">
        <v>165.7</v>
      </c>
      <c r="G38" s="223">
        <v>157.8</v>
      </c>
      <c r="H38" s="227"/>
      <c r="I38" s="227"/>
      <c r="J38" s="227"/>
      <c r="K38" s="227"/>
      <c r="L38" s="227"/>
      <c r="M38" s="227"/>
      <c r="N38" s="227"/>
    </row>
    <row r="39" ht="16" customHeight="1">
      <c r="A39" t="s" s="223">
        <f>CONCATENATE(B39,C39)</f>
        <v>427</v>
      </c>
      <c r="B39" t="s" s="223">
        <v>83</v>
      </c>
      <c r="C39" t="s" s="223">
        <v>388</v>
      </c>
      <c r="D39" s="223">
        <v>187.4</v>
      </c>
      <c r="E39" s="223">
        <v>187.9</v>
      </c>
      <c r="F39" s="223">
        <v>186.2</v>
      </c>
      <c r="G39" s="223">
        <v>188.7</v>
      </c>
      <c r="H39" s="227"/>
      <c r="I39" s="227"/>
      <c r="J39" s="227"/>
      <c r="K39" s="227"/>
      <c r="L39" s="227"/>
      <c r="M39" s="227"/>
      <c r="N39" s="227"/>
    </row>
    <row r="40" ht="16" customHeight="1">
      <c r="A40" t="s" s="223">
        <f>CONCATENATE(B40,C40)</f>
        <v>428</v>
      </c>
      <c r="B40" t="s" s="223">
        <v>83</v>
      </c>
      <c r="C40" t="s" s="223">
        <v>390</v>
      </c>
      <c r="D40" s="223">
        <v>185.3</v>
      </c>
      <c r="E40" s="223">
        <v>182.7</v>
      </c>
      <c r="F40" s="223">
        <v>182.8</v>
      </c>
      <c r="G40" s="223">
        <v>181.6</v>
      </c>
      <c r="H40" s="227"/>
      <c r="I40" s="227"/>
      <c r="J40" s="227"/>
      <c r="K40" s="227"/>
      <c r="L40" s="227"/>
      <c r="M40" s="227"/>
      <c r="N40" s="227"/>
    </row>
    <row r="41" ht="16" customHeight="1">
      <c r="A41" t="s" s="223">
        <f>CONCATENATE(B41,C41)</f>
        <v>429</v>
      </c>
      <c r="B41" t="s" s="223">
        <v>83</v>
      </c>
      <c r="C41" t="s" s="223">
        <v>389</v>
      </c>
      <c r="D41" s="223">
        <v>185.1</v>
      </c>
      <c r="E41" s="223">
        <v>181.6</v>
      </c>
      <c r="F41" s="223">
        <v>179.4</v>
      </c>
      <c r="G41" s="223">
        <v>176.3</v>
      </c>
      <c r="H41" s="227"/>
      <c r="I41" s="227"/>
      <c r="J41" s="227"/>
      <c r="K41" s="227"/>
      <c r="L41" s="227"/>
      <c r="M41" s="227"/>
      <c r="N41" s="227"/>
    </row>
    <row r="42" ht="16" customHeight="1">
      <c r="A42" t="s" s="223">
        <f>CONCATENATE(B42,C42)</f>
        <v>430</v>
      </c>
      <c r="B42" t="s" s="223">
        <v>88</v>
      </c>
      <c r="C42" t="s" s="223">
        <v>388</v>
      </c>
      <c r="D42" s="223">
        <v>188.9</v>
      </c>
      <c r="E42" s="223">
        <v>190.2</v>
      </c>
      <c r="F42" s="223">
        <v>189.1</v>
      </c>
      <c r="G42" s="223">
        <v>185.3</v>
      </c>
      <c r="H42" s="227"/>
      <c r="I42" s="227"/>
      <c r="J42" s="227"/>
      <c r="K42" s="227"/>
      <c r="L42" s="227"/>
      <c r="M42" s="227"/>
      <c r="N42" s="227"/>
    </row>
    <row r="43" ht="16" customHeight="1">
      <c r="A43" t="s" s="223">
        <f>CONCATENATE(B43,C43)</f>
        <v>431</v>
      </c>
      <c r="B43" t="s" s="223">
        <v>88</v>
      </c>
      <c r="C43" t="s" s="223">
        <v>390</v>
      </c>
      <c r="D43" s="223">
        <v>187.4</v>
      </c>
      <c r="E43" s="223">
        <v>187.6</v>
      </c>
      <c r="F43" s="223">
        <v>187.2</v>
      </c>
      <c r="G43" s="223">
        <v>184.4</v>
      </c>
      <c r="H43" s="227"/>
      <c r="I43" s="227"/>
      <c r="J43" s="227"/>
      <c r="K43" s="227"/>
      <c r="L43" s="227"/>
      <c r="M43" s="227"/>
      <c r="N43" s="227"/>
    </row>
    <row r="44" ht="16" customHeight="1">
      <c r="A44" t="s" s="223">
        <f>CONCATENATE(B44,C44)</f>
        <v>432</v>
      </c>
      <c r="B44" t="s" s="223">
        <v>88</v>
      </c>
      <c r="C44" t="s" s="223">
        <v>389</v>
      </c>
      <c r="D44" s="223">
        <v>180.5</v>
      </c>
      <c r="E44" s="223">
        <v>182</v>
      </c>
      <c r="F44" s="223">
        <v>182.8</v>
      </c>
      <c r="G44" s="223">
        <v>180.2</v>
      </c>
      <c r="H44" s="227"/>
      <c r="I44" s="227"/>
      <c r="J44" s="227"/>
      <c r="K44" s="227"/>
      <c r="L44" s="227"/>
      <c r="M44" s="227"/>
      <c r="N44" s="227"/>
    </row>
    <row r="45" ht="16" customHeight="1">
      <c r="A45" t="s" s="223">
        <f>CONCATENATE(B45,C45)</f>
        <v>433</v>
      </c>
      <c r="B45" t="s" s="223">
        <v>89</v>
      </c>
      <c r="C45" t="s" s="223">
        <v>388</v>
      </c>
      <c r="D45" s="223">
        <v>188.9</v>
      </c>
      <c r="E45" s="223">
        <v>190.2</v>
      </c>
      <c r="F45" s="223">
        <v>189.1</v>
      </c>
      <c r="G45" s="223">
        <v>185.3</v>
      </c>
      <c r="H45" s="227"/>
      <c r="I45" s="227"/>
      <c r="J45" s="227"/>
      <c r="K45" s="227"/>
      <c r="L45" s="227"/>
      <c r="M45" s="227"/>
      <c r="N45" s="227"/>
    </row>
    <row r="46" ht="16" customHeight="1">
      <c r="A46" t="s" s="223">
        <f>CONCATENATE(B46,C46)</f>
        <v>434</v>
      </c>
      <c r="B46" t="s" s="223">
        <v>89</v>
      </c>
      <c r="C46" t="s" s="223">
        <v>390</v>
      </c>
      <c r="D46" s="223">
        <v>187.4</v>
      </c>
      <c r="E46" s="223">
        <v>187.6</v>
      </c>
      <c r="F46" s="223">
        <v>187.2</v>
      </c>
      <c r="G46" s="223">
        <v>184.4</v>
      </c>
      <c r="H46" s="227"/>
      <c r="I46" s="227"/>
      <c r="J46" s="227"/>
      <c r="K46" s="227"/>
      <c r="L46" s="227"/>
      <c r="M46" s="227"/>
      <c r="N46" s="227"/>
    </row>
    <row r="47" ht="16" customHeight="1">
      <c r="A47" t="s" s="223">
        <f>CONCATENATE(B47,C47)</f>
        <v>435</v>
      </c>
      <c r="B47" t="s" s="223">
        <v>89</v>
      </c>
      <c r="C47" t="s" s="223">
        <v>389</v>
      </c>
      <c r="D47" s="223">
        <v>180.5</v>
      </c>
      <c r="E47" s="223">
        <v>182</v>
      </c>
      <c r="F47" s="223">
        <v>182.8</v>
      </c>
      <c r="G47" s="223">
        <v>180.2</v>
      </c>
      <c r="H47" s="227"/>
      <c r="I47" s="227"/>
      <c r="J47" s="227"/>
      <c r="K47" s="227"/>
      <c r="L47" s="227"/>
      <c r="M47" s="227"/>
      <c r="N47" s="227"/>
    </row>
    <row r="48" ht="16" customHeight="1">
      <c r="A48" t="s" s="223">
        <f>CONCATENATE(B48,C48)</f>
        <v>436</v>
      </c>
      <c r="B48" t="s" s="223">
        <v>193</v>
      </c>
      <c r="C48" t="s" s="223">
        <v>388</v>
      </c>
      <c r="D48" s="223">
        <v>187.7</v>
      </c>
      <c r="E48" s="223">
        <v>188.9</v>
      </c>
      <c r="F48" s="223">
        <v>186.2</v>
      </c>
      <c r="G48" s="223">
        <v>186</v>
      </c>
      <c r="H48" s="227"/>
      <c r="I48" s="227"/>
      <c r="J48" s="227"/>
      <c r="K48" s="227"/>
      <c r="L48" s="227"/>
      <c r="M48" s="227"/>
      <c r="N48" s="227"/>
    </row>
    <row r="49" ht="16" customHeight="1">
      <c r="A49" t="s" s="223">
        <f>CONCATENATE(B49,C49)</f>
        <v>437</v>
      </c>
      <c r="B49" t="s" s="223">
        <v>193</v>
      </c>
      <c r="C49" t="s" s="223">
        <v>390</v>
      </c>
      <c r="D49" s="223">
        <v>180.6</v>
      </c>
      <c r="E49" s="223">
        <v>185.6</v>
      </c>
      <c r="F49" s="223">
        <v>185.1</v>
      </c>
      <c r="G49" s="223">
        <v>185.7</v>
      </c>
      <c r="H49" s="227"/>
      <c r="I49" s="227"/>
      <c r="J49" s="227"/>
      <c r="K49" s="227"/>
      <c r="L49" s="227"/>
      <c r="M49" s="227"/>
      <c r="N49" s="227"/>
    </row>
    <row r="50" ht="16" customHeight="1">
      <c r="A50" t="s" s="223">
        <f>CONCATENATE(B50,C50)</f>
        <v>438</v>
      </c>
      <c r="B50" t="s" s="223">
        <v>193</v>
      </c>
      <c r="C50" t="s" s="223">
        <v>389</v>
      </c>
      <c r="D50" s="223">
        <v>179.5</v>
      </c>
      <c r="E50" s="223">
        <v>179.3</v>
      </c>
      <c r="F50" s="223">
        <v>179.8</v>
      </c>
      <c r="G50" s="223">
        <v>180.8</v>
      </c>
      <c r="H50" s="227"/>
      <c r="I50" s="227"/>
      <c r="J50" s="227"/>
      <c r="K50" s="227"/>
      <c r="L50" s="227"/>
      <c r="M50" s="227"/>
      <c r="N50" s="227"/>
    </row>
    <row r="51" ht="16" customHeight="1">
      <c r="A51" t="s" s="223">
        <f>CONCATENATE(B51,C51)</f>
        <v>439</v>
      </c>
      <c r="B51" t="s" s="223">
        <v>91</v>
      </c>
      <c r="C51" t="s" s="223">
        <v>388</v>
      </c>
      <c r="D51" s="223">
        <v>188.9</v>
      </c>
      <c r="E51" s="223">
        <v>187.5</v>
      </c>
      <c r="F51" s="223">
        <v>189.6</v>
      </c>
      <c r="G51" s="223">
        <v>187.4</v>
      </c>
      <c r="H51" s="227"/>
      <c r="I51" s="227"/>
      <c r="J51" s="227"/>
      <c r="K51" s="227"/>
      <c r="L51" s="227"/>
      <c r="M51" s="227"/>
      <c r="N51" s="227"/>
    </row>
    <row r="52" ht="16" customHeight="1">
      <c r="A52" t="s" s="223">
        <f>CONCATENATE(B52,C52)</f>
        <v>440</v>
      </c>
      <c r="B52" t="s" s="223">
        <v>91</v>
      </c>
      <c r="C52" t="s" s="223">
        <v>390</v>
      </c>
      <c r="D52" s="223">
        <v>189.3</v>
      </c>
      <c r="E52" s="223">
        <v>190.1</v>
      </c>
      <c r="F52" s="223">
        <v>189.5</v>
      </c>
      <c r="G52" s="223">
        <v>186.4</v>
      </c>
      <c r="H52" s="227"/>
      <c r="I52" s="227"/>
      <c r="J52" s="227"/>
      <c r="K52" s="227"/>
      <c r="L52" s="227"/>
      <c r="M52" s="227"/>
      <c r="N52" s="227"/>
    </row>
    <row r="53" ht="16" customHeight="1">
      <c r="A53" t="s" s="223">
        <f>CONCATENATE(B53,C53)</f>
        <v>441</v>
      </c>
      <c r="B53" t="s" s="223">
        <v>91</v>
      </c>
      <c r="C53" t="s" s="223">
        <v>389</v>
      </c>
      <c r="D53" s="223">
        <v>183.7</v>
      </c>
      <c r="E53" s="223">
        <v>183.7</v>
      </c>
      <c r="F53" s="223">
        <v>183.8</v>
      </c>
      <c r="G53" s="223">
        <v>180.3</v>
      </c>
      <c r="H53" s="227"/>
      <c r="I53" s="227"/>
      <c r="J53" s="227"/>
      <c r="K53" s="227"/>
      <c r="L53" s="227"/>
      <c r="M53" s="227"/>
      <c r="N53" s="227"/>
    </row>
    <row r="54" ht="16" customHeight="1">
      <c r="A54" t="s" s="223">
        <f>CONCATENATE(B54,C54)</f>
        <v>442</v>
      </c>
      <c r="B54" t="s" s="223">
        <v>92</v>
      </c>
      <c r="C54" t="s" s="223">
        <v>388</v>
      </c>
      <c r="D54" s="223">
        <v>188.9</v>
      </c>
      <c r="E54" s="223">
        <v>187.5</v>
      </c>
      <c r="F54" s="223">
        <v>189.6</v>
      </c>
      <c r="G54" s="223">
        <v>187.4</v>
      </c>
      <c r="H54" s="227"/>
      <c r="I54" s="227"/>
      <c r="J54" s="227"/>
      <c r="K54" s="227"/>
      <c r="L54" s="227"/>
      <c r="M54" s="227"/>
      <c r="N54" s="227"/>
    </row>
    <row r="55" ht="16" customHeight="1">
      <c r="A55" t="s" s="223">
        <f>CONCATENATE(B55,C55)</f>
        <v>443</v>
      </c>
      <c r="B55" t="s" s="223">
        <v>92</v>
      </c>
      <c r="C55" t="s" s="223">
        <v>390</v>
      </c>
      <c r="D55" s="223">
        <v>189.3</v>
      </c>
      <c r="E55" s="223">
        <v>190.1</v>
      </c>
      <c r="F55" s="223">
        <v>189.5</v>
      </c>
      <c r="G55" s="223">
        <v>186.4</v>
      </c>
      <c r="H55" s="227"/>
      <c r="I55" s="227"/>
      <c r="J55" s="227"/>
      <c r="K55" s="227"/>
      <c r="L55" s="227"/>
      <c r="M55" s="227"/>
      <c r="N55" s="227"/>
    </row>
    <row r="56" ht="16" customHeight="1">
      <c r="A56" t="s" s="223">
        <f>CONCATENATE(B56,C56)</f>
        <v>444</v>
      </c>
      <c r="B56" t="s" s="223">
        <v>92</v>
      </c>
      <c r="C56" t="s" s="223">
        <v>389</v>
      </c>
      <c r="D56" s="223">
        <v>183.7</v>
      </c>
      <c r="E56" s="223">
        <v>183.7</v>
      </c>
      <c r="F56" s="223">
        <v>183.8</v>
      </c>
      <c r="G56" s="223">
        <v>180.3</v>
      </c>
      <c r="H56" s="227"/>
      <c r="I56" s="227"/>
      <c r="J56" s="227"/>
      <c r="K56" s="227"/>
      <c r="L56" s="227"/>
      <c r="M56" s="227"/>
      <c r="N56" s="227"/>
    </row>
    <row r="57" ht="16" customHeight="1">
      <c r="A57" t="s" s="223">
        <f>CONCATENATE(B57,C57)</f>
        <v>445</v>
      </c>
      <c r="B57" t="s" s="223">
        <v>94</v>
      </c>
      <c r="C57" t="s" s="223">
        <v>388</v>
      </c>
      <c r="D57" s="223">
        <v>188.9</v>
      </c>
      <c r="E57" s="223">
        <v>187.5</v>
      </c>
      <c r="F57" s="223">
        <v>189.6</v>
      </c>
      <c r="G57" s="223">
        <v>187.4</v>
      </c>
      <c r="H57" s="227"/>
      <c r="I57" s="227"/>
      <c r="J57" s="227"/>
      <c r="K57" s="227"/>
      <c r="L57" s="227"/>
      <c r="M57" s="227"/>
      <c r="N57" s="227"/>
    </row>
    <row r="58" ht="16" customHeight="1">
      <c r="A58" t="s" s="223">
        <f>CONCATENATE(B58,C58)</f>
        <v>446</v>
      </c>
      <c r="B58" t="s" s="223">
        <v>94</v>
      </c>
      <c r="C58" t="s" s="223">
        <v>390</v>
      </c>
      <c r="D58" s="223">
        <v>189.3</v>
      </c>
      <c r="E58" s="223">
        <v>190.1</v>
      </c>
      <c r="F58" s="223">
        <v>189.5</v>
      </c>
      <c r="G58" s="223">
        <v>186.4</v>
      </c>
      <c r="H58" s="227"/>
      <c r="I58" s="227"/>
      <c r="J58" s="227"/>
      <c r="K58" s="227"/>
      <c r="L58" s="227"/>
      <c r="M58" s="227"/>
      <c r="N58" s="227"/>
    </row>
    <row r="59" ht="16" customHeight="1">
      <c r="A59" t="s" s="223">
        <f>CONCATENATE(B59,C59)</f>
        <v>447</v>
      </c>
      <c r="B59" t="s" s="223">
        <v>94</v>
      </c>
      <c r="C59" t="s" s="223">
        <v>389</v>
      </c>
      <c r="D59" s="223">
        <v>183.7</v>
      </c>
      <c r="E59" s="223">
        <v>183.7</v>
      </c>
      <c r="F59" s="223">
        <v>183.8</v>
      </c>
      <c r="G59" s="223">
        <v>180.3</v>
      </c>
      <c r="H59" s="227"/>
      <c r="I59" s="227"/>
      <c r="J59" s="227"/>
      <c r="K59" s="227"/>
      <c r="L59" s="227"/>
      <c r="M59" s="227"/>
      <c r="N59" s="227"/>
    </row>
    <row r="60" ht="16" customHeight="1">
      <c r="A60" t="s" s="223">
        <f>CONCATENATE(B60,C60)</f>
        <v>448</v>
      </c>
      <c r="B60" t="s" s="223">
        <v>96</v>
      </c>
      <c r="C60" t="s" s="223">
        <v>388</v>
      </c>
      <c r="D60" s="223">
        <v>184.5</v>
      </c>
      <c r="E60" s="223">
        <v>187</v>
      </c>
      <c r="F60" s="223">
        <v>185</v>
      </c>
      <c r="G60" s="223">
        <v>181.9</v>
      </c>
      <c r="H60" s="227"/>
      <c r="I60" s="227"/>
      <c r="J60" s="227"/>
      <c r="K60" s="227"/>
      <c r="L60" s="227"/>
      <c r="M60" s="227"/>
      <c r="N60" s="227"/>
    </row>
    <row r="61" ht="16" customHeight="1">
      <c r="A61" t="s" s="223">
        <f>CONCATENATE(B61,C61)</f>
        <v>449</v>
      </c>
      <c r="B61" t="s" s="223">
        <v>96</v>
      </c>
      <c r="C61" t="s" s="223">
        <v>390</v>
      </c>
      <c r="D61" s="223">
        <v>185.8</v>
      </c>
      <c r="E61" s="223">
        <v>185.3</v>
      </c>
      <c r="F61" s="223">
        <v>183.6</v>
      </c>
      <c r="G61" s="223">
        <v>179.9</v>
      </c>
      <c r="H61" s="227"/>
      <c r="I61" s="227"/>
      <c r="J61" s="227"/>
      <c r="K61" s="227"/>
      <c r="L61" s="227"/>
      <c r="M61" s="227"/>
      <c r="N61" s="227"/>
    </row>
    <row r="62" ht="16" customHeight="1">
      <c r="A62" t="s" s="223">
        <f>CONCATENATE(B62,C62)</f>
        <v>450</v>
      </c>
      <c r="B62" t="s" s="223">
        <v>96</v>
      </c>
      <c r="C62" t="s" s="223">
        <v>389</v>
      </c>
      <c r="D62" s="223">
        <v>180.8</v>
      </c>
      <c r="E62" s="223">
        <v>181.1</v>
      </c>
      <c r="F62" s="223">
        <v>178.8</v>
      </c>
      <c r="G62" s="223">
        <v>176.7</v>
      </c>
      <c r="H62" s="227"/>
      <c r="I62" s="227"/>
      <c r="J62" s="227"/>
      <c r="K62" s="227"/>
      <c r="L62" s="227"/>
      <c r="M62" s="227"/>
      <c r="N62" s="227"/>
    </row>
    <row r="63" ht="16" customHeight="1">
      <c r="A63" t="s" s="223">
        <f>CONCATENATE(B63,C63)</f>
        <v>451</v>
      </c>
      <c r="B63" t="s" s="223">
        <v>109</v>
      </c>
      <c r="C63" t="s" s="223">
        <v>388</v>
      </c>
      <c r="D63" s="223">
        <v>185.6</v>
      </c>
      <c r="E63" s="223">
        <v>185.7</v>
      </c>
      <c r="F63" s="223">
        <v>186.3</v>
      </c>
      <c r="G63" s="223">
        <v>184.4</v>
      </c>
      <c r="H63" s="227"/>
      <c r="I63" s="227"/>
      <c r="J63" s="227"/>
      <c r="K63" s="227"/>
      <c r="L63" s="227"/>
      <c r="M63" s="227"/>
      <c r="N63" s="227"/>
    </row>
    <row r="64" ht="16" customHeight="1">
      <c r="A64" t="s" s="223">
        <f>CONCATENATE(B64,C64)</f>
        <v>452</v>
      </c>
      <c r="B64" t="s" s="223">
        <v>109</v>
      </c>
      <c r="C64" t="s" s="223">
        <v>390</v>
      </c>
      <c r="D64" s="223">
        <v>183.8</v>
      </c>
      <c r="E64" s="223">
        <v>186.9</v>
      </c>
      <c r="F64" s="223">
        <v>185.5</v>
      </c>
      <c r="G64" s="223">
        <v>185.3</v>
      </c>
      <c r="H64" s="227"/>
      <c r="I64" s="227"/>
      <c r="J64" s="227"/>
      <c r="K64" s="227"/>
      <c r="L64" s="227"/>
      <c r="M64" s="227"/>
      <c r="N64" s="227"/>
    </row>
    <row r="65" ht="16" customHeight="1">
      <c r="A65" t="s" s="223">
        <f>CONCATENATE(B65,C65)</f>
        <v>453</v>
      </c>
      <c r="B65" t="s" s="223">
        <v>109</v>
      </c>
      <c r="C65" t="s" s="223">
        <v>389</v>
      </c>
      <c r="D65" s="223">
        <v>181.2</v>
      </c>
      <c r="E65" s="223">
        <v>182.5</v>
      </c>
      <c r="F65" s="223">
        <v>180.5</v>
      </c>
      <c r="G65" s="223">
        <v>177.1</v>
      </c>
      <c r="H65" s="227"/>
      <c r="I65" s="227"/>
      <c r="J65" s="227"/>
      <c r="K65" s="227"/>
      <c r="L65" s="227"/>
      <c r="M65" s="227"/>
      <c r="N65" s="227"/>
    </row>
    <row r="66" ht="16" customHeight="1">
      <c r="A66" t="s" s="223">
        <f>CONCATENATE(B66,C66)</f>
        <v>454</v>
      </c>
      <c r="B66" t="s" s="223">
        <v>201</v>
      </c>
      <c r="C66" t="s" s="223">
        <v>388</v>
      </c>
      <c r="D66" s="223">
        <v>185.6</v>
      </c>
      <c r="E66" s="223">
        <v>185.7</v>
      </c>
      <c r="F66" s="223">
        <v>186.3</v>
      </c>
      <c r="G66" s="223">
        <v>184.4</v>
      </c>
      <c r="H66" s="227"/>
      <c r="I66" s="227"/>
      <c r="J66" s="227"/>
      <c r="K66" s="227"/>
      <c r="L66" s="227"/>
      <c r="M66" s="227"/>
      <c r="N66" s="227"/>
    </row>
    <row r="67" ht="16" customHeight="1">
      <c r="A67" t="s" s="223">
        <f>CONCATENATE(B67,C67)</f>
        <v>455</v>
      </c>
      <c r="B67" t="s" s="223">
        <v>201</v>
      </c>
      <c r="C67" t="s" s="223">
        <v>390</v>
      </c>
      <c r="D67" s="223">
        <v>183.8</v>
      </c>
      <c r="E67" s="223">
        <v>186.9</v>
      </c>
      <c r="F67" s="223">
        <v>185.5</v>
      </c>
      <c r="G67" s="223">
        <v>185.3</v>
      </c>
      <c r="H67" s="227"/>
      <c r="I67" s="227"/>
      <c r="J67" s="227"/>
      <c r="K67" s="227"/>
      <c r="L67" s="227"/>
      <c r="M67" s="227"/>
      <c r="N67" s="227"/>
    </row>
    <row r="68" ht="16" customHeight="1">
      <c r="A68" t="s" s="223">
        <f>CONCATENATE(B68,C68)</f>
        <v>456</v>
      </c>
      <c r="B68" t="s" s="223">
        <v>201</v>
      </c>
      <c r="C68" t="s" s="223">
        <v>389</v>
      </c>
      <c r="D68" s="223">
        <v>181.2</v>
      </c>
      <c r="E68" s="223">
        <v>182.5</v>
      </c>
      <c r="F68" s="223">
        <v>180.5</v>
      </c>
      <c r="G68" s="223">
        <v>177.1</v>
      </c>
      <c r="H68" s="227"/>
      <c r="I68" s="227"/>
      <c r="J68" s="227"/>
      <c r="K68" s="227"/>
      <c r="L68" s="227"/>
      <c r="M68" s="227"/>
      <c r="N68" s="227"/>
    </row>
    <row r="69" ht="16" customHeight="1">
      <c r="A69" t="s" s="223">
        <f>CONCATENATE(B69,C69)</f>
        <v>457</v>
      </c>
      <c r="B69" t="s" s="223">
        <v>108</v>
      </c>
      <c r="C69" t="s" s="223">
        <v>388</v>
      </c>
      <c r="D69" s="223">
        <v>185.6</v>
      </c>
      <c r="E69" s="223">
        <v>185.7</v>
      </c>
      <c r="F69" s="223">
        <v>186.3</v>
      </c>
      <c r="G69" s="223">
        <v>184.4</v>
      </c>
      <c r="H69" s="227"/>
      <c r="I69" s="227"/>
      <c r="J69" s="227"/>
      <c r="K69" s="227"/>
      <c r="L69" s="227"/>
      <c r="M69" s="227"/>
      <c r="N69" s="227"/>
    </row>
    <row r="70" ht="16" customHeight="1">
      <c r="A70" t="s" s="223">
        <f>CONCATENATE(B70,C70)</f>
        <v>458</v>
      </c>
      <c r="B70" t="s" s="223">
        <v>108</v>
      </c>
      <c r="C70" t="s" s="223">
        <v>390</v>
      </c>
      <c r="D70" s="223">
        <v>183.8</v>
      </c>
      <c r="E70" s="223">
        <v>186.9</v>
      </c>
      <c r="F70" s="223">
        <v>185.5</v>
      </c>
      <c r="G70" s="223">
        <v>185.3</v>
      </c>
      <c r="H70" s="227"/>
      <c r="I70" s="227"/>
      <c r="J70" s="227"/>
      <c r="K70" s="227"/>
      <c r="L70" s="227"/>
      <c r="M70" s="227"/>
      <c r="N70" s="227"/>
    </row>
    <row r="71" ht="16" customHeight="1">
      <c r="A71" t="s" s="223">
        <f>CONCATENATE(B71,C71)</f>
        <v>459</v>
      </c>
      <c r="B71" t="s" s="223">
        <v>108</v>
      </c>
      <c r="C71" t="s" s="223">
        <v>389</v>
      </c>
      <c r="D71" s="223">
        <v>181.2</v>
      </c>
      <c r="E71" s="223">
        <v>182.5</v>
      </c>
      <c r="F71" s="223">
        <v>180.5</v>
      </c>
      <c r="G71" s="223">
        <v>177.1</v>
      </c>
      <c r="H71" s="227"/>
      <c r="I71" s="227"/>
      <c r="J71" s="227"/>
      <c r="K71" s="227"/>
      <c r="L71" s="227"/>
      <c r="M71" s="227"/>
      <c r="N71" s="227"/>
    </row>
    <row r="72" ht="16" customHeight="1">
      <c r="A72" t="s" s="223">
        <f>CONCATENATE(B72,C72)</f>
        <v>460</v>
      </c>
      <c r="B72" t="s" s="223">
        <v>202</v>
      </c>
      <c r="C72" t="s" s="223">
        <v>388</v>
      </c>
      <c r="D72" s="223">
        <v>190.1</v>
      </c>
      <c r="E72" s="223">
        <v>192.2</v>
      </c>
      <c r="F72" s="223">
        <v>185.6</v>
      </c>
      <c r="G72" s="223">
        <v>185.6</v>
      </c>
      <c r="H72" s="227"/>
      <c r="I72" s="227"/>
      <c r="J72" s="227"/>
      <c r="K72" s="227"/>
      <c r="L72" s="227"/>
      <c r="M72" s="227"/>
      <c r="N72" s="227"/>
    </row>
    <row r="73" ht="16" customHeight="1">
      <c r="A73" t="s" s="223">
        <f>CONCATENATE(B73,C73)</f>
        <v>461</v>
      </c>
      <c r="B73" t="s" s="223">
        <v>202</v>
      </c>
      <c r="C73" t="s" s="223">
        <v>390</v>
      </c>
      <c r="D73" s="223">
        <v>189.7</v>
      </c>
      <c r="E73" s="223">
        <v>192.2</v>
      </c>
      <c r="F73" s="223">
        <v>189.5</v>
      </c>
      <c r="G73" s="223">
        <v>186.8</v>
      </c>
      <c r="H73" s="227"/>
      <c r="I73" s="227"/>
      <c r="J73" s="227"/>
      <c r="K73" s="227"/>
      <c r="L73" s="227"/>
      <c r="M73" s="227"/>
      <c r="N73" s="227"/>
    </row>
    <row r="74" ht="16" customHeight="1">
      <c r="A74" t="s" s="223">
        <f>CONCATENATE(B74,C74)</f>
        <v>462</v>
      </c>
      <c r="B74" t="s" s="223">
        <v>202</v>
      </c>
      <c r="C74" t="s" s="223">
        <v>389</v>
      </c>
      <c r="D74" s="223">
        <v>185.3</v>
      </c>
      <c r="E74" s="223">
        <v>188.6</v>
      </c>
      <c r="F74" s="223">
        <v>179.8</v>
      </c>
      <c r="G74" s="223">
        <v>178.3</v>
      </c>
      <c r="H74" s="227"/>
      <c r="I74" s="227"/>
      <c r="J74" s="227"/>
      <c r="K74" s="227"/>
      <c r="L74" s="227"/>
      <c r="M74" s="227"/>
      <c r="N74" s="227"/>
    </row>
    <row r="75" ht="16" customHeight="1">
      <c r="A75" t="s" s="223">
        <f>CONCATENATE(B75,C75)</f>
        <v>463</v>
      </c>
      <c r="B75" t="s" s="223">
        <v>110</v>
      </c>
      <c r="C75" t="s" s="223">
        <v>388</v>
      </c>
      <c r="D75" s="223">
        <v>195.9</v>
      </c>
      <c r="E75" s="223">
        <v>196.4</v>
      </c>
      <c r="F75" s="223">
        <v>196.2</v>
      </c>
      <c r="G75" s="223">
        <v>188</v>
      </c>
      <c r="H75" s="227"/>
      <c r="I75" s="227"/>
      <c r="J75" s="227"/>
      <c r="K75" s="227"/>
      <c r="L75" s="227"/>
      <c r="M75" s="227"/>
      <c r="N75" s="227"/>
    </row>
    <row r="76" ht="16" customHeight="1">
      <c r="A76" t="s" s="223">
        <f>CONCATENATE(B76,C76)</f>
        <v>464</v>
      </c>
      <c r="B76" t="s" s="223">
        <v>110</v>
      </c>
      <c r="C76" t="s" s="223">
        <v>390</v>
      </c>
      <c r="D76" s="223">
        <v>195.1</v>
      </c>
      <c r="E76" s="223">
        <v>195.4</v>
      </c>
      <c r="F76" s="223">
        <v>195.6</v>
      </c>
      <c r="G76" s="223">
        <v>192.9</v>
      </c>
      <c r="H76" s="227"/>
      <c r="I76" s="227"/>
      <c r="J76" s="227"/>
      <c r="K76" s="227"/>
      <c r="L76" s="227"/>
      <c r="M76" s="227"/>
      <c r="N76" s="227"/>
    </row>
    <row r="77" ht="16" customHeight="1">
      <c r="A77" t="s" s="223">
        <f>CONCATENATE(B77,C77)</f>
        <v>465</v>
      </c>
      <c r="B77" t="s" s="223">
        <v>110</v>
      </c>
      <c r="C77" t="s" s="223">
        <v>389</v>
      </c>
      <c r="D77" s="223">
        <v>187.1</v>
      </c>
      <c r="E77" s="223">
        <v>194.5</v>
      </c>
      <c r="F77" s="223">
        <v>194.1</v>
      </c>
      <c r="G77" s="223">
        <v>188.8</v>
      </c>
      <c r="H77" s="227"/>
      <c r="I77" s="227"/>
      <c r="J77" s="227"/>
      <c r="K77" s="227"/>
      <c r="L77" s="227"/>
      <c r="M77" s="227"/>
      <c r="N77" s="227"/>
    </row>
    <row r="78" ht="16" customHeight="1">
      <c r="A78" t="s" s="223">
        <f>CONCATENATE(B78,C78)</f>
        <v>466</v>
      </c>
      <c r="B78" t="s" s="223">
        <v>111</v>
      </c>
      <c r="C78" t="s" s="223">
        <v>388</v>
      </c>
      <c r="D78" s="223">
        <v>189.8</v>
      </c>
      <c r="E78" s="223">
        <v>190.1</v>
      </c>
      <c r="F78" s="223">
        <v>189.1</v>
      </c>
      <c r="G78" s="223">
        <v>188.3</v>
      </c>
      <c r="H78" s="227"/>
      <c r="I78" s="227"/>
      <c r="J78" s="227"/>
      <c r="K78" s="227"/>
      <c r="L78" s="227"/>
      <c r="M78" s="227"/>
      <c r="N78" s="227"/>
    </row>
    <row r="79" ht="16" customHeight="1">
      <c r="A79" t="s" s="223">
        <f>CONCATENATE(B79,C79)</f>
        <v>467</v>
      </c>
      <c r="B79" t="s" s="223">
        <v>111</v>
      </c>
      <c r="C79" t="s" s="223">
        <v>390</v>
      </c>
      <c r="D79" s="223">
        <v>188.6</v>
      </c>
      <c r="E79" s="223">
        <v>192.4</v>
      </c>
      <c r="F79" s="223">
        <v>188.9</v>
      </c>
      <c r="G79" s="223">
        <v>188.5</v>
      </c>
      <c r="H79" s="227"/>
      <c r="I79" s="227"/>
      <c r="J79" s="227"/>
      <c r="K79" s="227"/>
      <c r="L79" s="227"/>
      <c r="M79" s="227"/>
      <c r="N79" s="227"/>
    </row>
    <row r="80" ht="16" customHeight="1">
      <c r="A80" t="s" s="223">
        <f>CONCATENATE(B80,C80)</f>
        <v>468</v>
      </c>
      <c r="B80" t="s" s="223">
        <v>111</v>
      </c>
      <c r="C80" t="s" s="223">
        <v>389</v>
      </c>
      <c r="D80" s="223">
        <v>185.9</v>
      </c>
      <c r="E80" s="223">
        <v>190.1</v>
      </c>
      <c r="F80" s="223">
        <v>191</v>
      </c>
      <c r="G80" s="223">
        <v>186.3</v>
      </c>
      <c r="H80" s="227"/>
      <c r="I80" s="227"/>
      <c r="J80" s="227"/>
      <c r="K80" s="227"/>
      <c r="L80" s="227"/>
      <c r="M80" s="227"/>
      <c r="N80" s="227"/>
    </row>
    <row r="81" ht="16" customHeight="1">
      <c r="A81" t="s" s="223">
        <f>CONCATENATE(B81,C81)</f>
        <v>469</v>
      </c>
      <c r="B81" t="s" s="223">
        <v>112</v>
      </c>
      <c r="C81" t="s" s="223">
        <v>388</v>
      </c>
      <c r="D81" s="223">
        <v>189.8</v>
      </c>
      <c r="E81" s="223">
        <v>190.1</v>
      </c>
      <c r="F81" s="223">
        <v>189.1</v>
      </c>
      <c r="G81" s="223">
        <v>188.3</v>
      </c>
      <c r="H81" s="227"/>
      <c r="I81" s="227"/>
      <c r="J81" s="227"/>
      <c r="K81" s="227"/>
      <c r="L81" s="227"/>
      <c r="M81" s="227"/>
      <c r="N81" s="227"/>
    </row>
    <row r="82" ht="16" customHeight="1">
      <c r="A82" t="s" s="223">
        <f>CONCATENATE(B82,C82)</f>
        <v>470</v>
      </c>
      <c r="B82" t="s" s="223">
        <v>112</v>
      </c>
      <c r="C82" t="s" s="223">
        <v>390</v>
      </c>
      <c r="D82" s="223">
        <v>188.6</v>
      </c>
      <c r="E82" s="223">
        <v>192.4</v>
      </c>
      <c r="F82" s="223">
        <v>188.9</v>
      </c>
      <c r="G82" s="223">
        <v>188.5</v>
      </c>
      <c r="H82" s="227"/>
      <c r="I82" s="227"/>
      <c r="J82" s="227"/>
      <c r="K82" s="227"/>
      <c r="L82" s="227"/>
      <c r="M82" s="227"/>
      <c r="N82" s="227"/>
    </row>
    <row r="83" ht="16" customHeight="1">
      <c r="A83" t="s" s="223">
        <f>CONCATENATE(B83,C83)</f>
        <v>471</v>
      </c>
      <c r="B83" t="s" s="223">
        <v>112</v>
      </c>
      <c r="C83" t="s" s="223">
        <v>389</v>
      </c>
      <c r="D83" s="223">
        <v>185.9</v>
      </c>
      <c r="E83" s="223">
        <v>190.1</v>
      </c>
      <c r="F83" s="223">
        <v>191</v>
      </c>
      <c r="G83" s="223">
        <v>186.3</v>
      </c>
      <c r="H83" s="227"/>
      <c r="I83" s="227"/>
      <c r="J83" s="227"/>
      <c r="K83" s="227"/>
      <c r="L83" s="227"/>
      <c r="M83" s="227"/>
      <c r="N83" s="227"/>
    </row>
    <row r="84" ht="16" customHeight="1">
      <c r="A84" t="s" s="223">
        <f>CONCATENATE(B84,C84)</f>
        <v>472</v>
      </c>
      <c r="B84" t="s" s="223">
        <v>113</v>
      </c>
      <c r="C84" t="s" s="223">
        <v>388</v>
      </c>
      <c r="D84" s="223">
        <v>187.2</v>
      </c>
      <c r="E84" s="223">
        <v>188.9</v>
      </c>
      <c r="F84" s="223">
        <v>187.9</v>
      </c>
      <c r="G84" s="223">
        <v>184.7</v>
      </c>
      <c r="H84" s="227"/>
      <c r="I84" s="227"/>
      <c r="J84" s="227"/>
      <c r="K84" s="227"/>
      <c r="L84" s="227"/>
      <c r="M84" s="227"/>
      <c r="N84" s="227"/>
    </row>
    <row r="85" ht="16" customHeight="1">
      <c r="A85" t="s" s="223">
        <f>CONCATENATE(B85,C85)</f>
        <v>473</v>
      </c>
      <c r="B85" t="s" s="223">
        <v>113</v>
      </c>
      <c r="C85" t="s" s="223">
        <v>390</v>
      </c>
      <c r="D85" s="223">
        <v>186.5</v>
      </c>
      <c r="E85" s="223">
        <v>188.3</v>
      </c>
      <c r="F85" s="223">
        <v>187.5</v>
      </c>
      <c r="G85" s="223">
        <v>183.5</v>
      </c>
      <c r="H85" s="227"/>
      <c r="I85" s="227"/>
      <c r="J85" s="227"/>
      <c r="K85" s="227"/>
      <c r="L85" s="227"/>
      <c r="M85" s="227"/>
      <c r="N85" s="227"/>
    </row>
    <row r="86" ht="16" customHeight="1">
      <c r="A86" t="s" s="223">
        <f>CONCATENATE(B86,C86)</f>
        <v>474</v>
      </c>
      <c r="B86" t="s" s="223">
        <v>113</v>
      </c>
      <c r="C86" t="s" s="223">
        <v>389</v>
      </c>
      <c r="D86" s="223">
        <v>182.6</v>
      </c>
      <c r="E86" s="223">
        <v>186.1</v>
      </c>
      <c r="F86" s="223">
        <v>183.9</v>
      </c>
      <c r="G86" s="223">
        <v>181.2</v>
      </c>
      <c r="H86" s="227"/>
      <c r="I86" s="227"/>
      <c r="J86" s="227"/>
      <c r="K86" s="227"/>
      <c r="L86" s="227"/>
      <c r="M86" s="227"/>
      <c r="N86" s="227"/>
    </row>
    <row r="87" ht="16" customHeight="1">
      <c r="A87" t="s" s="223">
        <f>CONCATENATE(B87,C87)</f>
        <v>475</v>
      </c>
      <c r="B87" t="s" s="223">
        <v>114</v>
      </c>
      <c r="C87" t="s" s="223">
        <v>388</v>
      </c>
      <c r="D87" s="223">
        <v>189.7</v>
      </c>
      <c r="E87" s="223">
        <v>189.1</v>
      </c>
      <c r="F87" s="223">
        <v>186.8</v>
      </c>
      <c r="G87" s="223">
        <v>185.7</v>
      </c>
      <c r="H87" s="227"/>
      <c r="I87" s="227"/>
      <c r="J87" s="227"/>
      <c r="K87" s="227"/>
      <c r="L87" s="227"/>
      <c r="M87" s="227"/>
      <c r="N87" s="227"/>
    </row>
    <row r="88" ht="16" customHeight="1">
      <c r="A88" t="s" s="223">
        <f>CONCATENATE(B88,C88)</f>
        <v>476</v>
      </c>
      <c r="B88" t="s" s="223">
        <v>114</v>
      </c>
      <c r="C88" t="s" s="223">
        <v>390</v>
      </c>
      <c r="D88" s="223">
        <v>191.5</v>
      </c>
      <c r="E88" s="223">
        <v>192.5</v>
      </c>
      <c r="F88" s="223">
        <v>190</v>
      </c>
      <c r="G88" s="223">
        <v>184</v>
      </c>
      <c r="H88" s="227"/>
      <c r="I88" s="227"/>
      <c r="J88" s="227"/>
      <c r="K88" s="227"/>
      <c r="L88" s="227"/>
      <c r="M88" s="227"/>
      <c r="N88" s="227"/>
    </row>
    <row r="89" ht="16" customHeight="1">
      <c r="A89" t="s" s="223">
        <f>CONCATENATE(B89,C89)</f>
        <v>477</v>
      </c>
      <c r="B89" t="s" s="223">
        <v>114</v>
      </c>
      <c r="C89" t="s" s="223">
        <v>389</v>
      </c>
      <c r="D89" s="223">
        <v>181.4</v>
      </c>
      <c r="E89" s="223">
        <v>184.4</v>
      </c>
      <c r="F89" s="223">
        <v>184.2</v>
      </c>
      <c r="G89" s="223">
        <v>180.2</v>
      </c>
      <c r="H89" s="227"/>
      <c r="I89" s="227"/>
      <c r="J89" s="227"/>
      <c r="K89" s="227"/>
      <c r="L89" s="227"/>
      <c r="M89" s="227"/>
      <c r="N89" s="227"/>
    </row>
    <row r="90" ht="16" customHeight="1">
      <c r="A90" t="s" s="223">
        <f>CONCATENATE(B90,C90)</f>
        <v>478</v>
      </c>
      <c r="B90" t="s" s="223">
        <v>117</v>
      </c>
      <c r="C90" t="s" s="223">
        <v>388</v>
      </c>
      <c r="D90" s="223">
        <v>189.7</v>
      </c>
      <c r="E90" s="223">
        <v>189.1</v>
      </c>
      <c r="F90" s="223">
        <v>186.8</v>
      </c>
      <c r="G90" s="223">
        <v>185.7</v>
      </c>
      <c r="H90" s="227"/>
      <c r="I90" s="227"/>
      <c r="J90" s="227"/>
      <c r="K90" s="227"/>
      <c r="L90" s="227"/>
      <c r="M90" s="227"/>
      <c r="N90" s="227"/>
    </row>
    <row r="91" ht="16" customHeight="1">
      <c r="A91" t="s" s="223">
        <f>CONCATENATE(B91,C91)</f>
        <v>479</v>
      </c>
      <c r="B91" t="s" s="223">
        <v>117</v>
      </c>
      <c r="C91" t="s" s="223">
        <v>390</v>
      </c>
      <c r="D91" s="223">
        <v>191.5</v>
      </c>
      <c r="E91" s="223">
        <v>192.5</v>
      </c>
      <c r="F91" s="223">
        <v>190</v>
      </c>
      <c r="G91" s="223">
        <v>184</v>
      </c>
      <c r="H91" s="227"/>
      <c r="I91" s="227"/>
      <c r="J91" s="227"/>
      <c r="K91" s="227"/>
      <c r="L91" s="227"/>
      <c r="M91" s="227"/>
      <c r="N91" s="227"/>
    </row>
    <row r="92" ht="16" customHeight="1">
      <c r="A92" t="s" s="223">
        <f>CONCATENATE(B92,C92)</f>
        <v>480</v>
      </c>
      <c r="B92" t="s" s="223">
        <v>117</v>
      </c>
      <c r="C92" t="s" s="223">
        <v>389</v>
      </c>
      <c r="D92" s="223">
        <v>181.4</v>
      </c>
      <c r="E92" s="223">
        <v>184.4</v>
      </c>
      <c r="F92" s="223">
        <v>184.2</v>
      </c>
      <c r="G92" s="223">
        <v>180.2</v>
      </c>
      <c r="H92" s="227"/>
      <c r="I92" s="227"/>
      <c r="J92" s="227"/>
      <c r="K92" s="227"/>
      <c r="L92" s="227"/>
      <c r="M92" s="227"/>
      <c r="N92" s="227"/>
    </row>
    <row r="93" ht="16" customHeight="1">
      <c r="A93" t="s" s="223">
        <f>CONCATENATE(B93,C93)</f>
        <v>481</v>
      </c>
      <c r="B93" t="s" s="223">
        <v>115</v>
      </c>
      <c r="C93" t="s" s="223">
        <v>388</v>
      </c>
      <c r="D93" s="223">
        <v>189.7</v>
      </c>
      <c r="E93" s="223">
        <v>189.1</v>
      </c>
      <c r="F93" s="223">
        <v>186.8</v>
      </c>
      <c r="G93" s="223">
        <v>185.7</v>
      </c>
      <c r="H93" s="227"/>
      <c r="I93" s="227"/>
      <c r="J93" s="227"/>
      <c r="K93" s="227"/>
      <c r="L93" s="227"/>
      <c r="M93" s="227"/>
      <c r="N93" s="227"/>
    </row>
    <row r="94" ht="16" customHeight="1">
      <c r="A94" t="s" s="223">
        <f>CONCATENATE(B94,C94)</f>
        <v>482</v>
      </c>
      <c r="B94" t="s" s="223">
        <v>115</v>
      </c>
      <c r="C94" t="s" s="223">
        <v>390</v>
      </c>
      <c r="D94" s="223">
        <v>191.5</v>
      </c>
      <c r="E94" s="223">
        <v>192.5</v>
      </c>
      <c r="F94" s="223">
        <v>190</v>
      </c>
      <c r="G94" s="223">
        <v>184</v>
      </c>
      <c r="H94" s="227"/>
      <c r="I94" s="227"/>
      <c r="J94" s="227"/>
      <c r="K94" s="227"/>
      <c r="L94" s="227"/>
      <c r="M94" s="227"/>
      <c r="N94" s="227"/>
    </row>
    <row r="95" ht="16" customHeight="1">
      <c r="A95" t="s" s="223">
        <f>CONCATENATE(B95,C95)</f>
        <v>483</v>
      </c>
      <c r="B95" t="s" s="223">
        <v>115</v>
      </c>
      <c r="C95" t="s" s="223">
        <v>389</v>
      </c>
      <c r="D95" s="223">
        <v>181.4</v>
      </c>
      <c r="E95" s="223">
        <v>184.4</v>
      </c>
      <c r="F95" s="223">
        <v>184.2</v>
      </c>
      <c r="G95" s="223">
        <v>180.2</v>
      </c>
      <c r="H95" s="227"/>
      <c r="I95" s="227"/>
      <c r="J95" s="227"/>
      <c r="K95" s="227"/>
      <c r="L95" s="227"/>
      <c r="M95" s="227"/>
      <c r="N95" s="227"/>
    </row>
    <row r="96" ht="16" customHeight="1">
      <c r="A96" t="s" s="223">
        <f>CONCATENATE(B96,C96)</f>
        <v>484</v>
      </c>
      <c r="B96" t="s" s="223">
        <v>118</v>
      </c>
      <c r="C96" t="s" s="223">
        <v>388</v>
      </c>
      <c r="D96" s="223">
        <v>184.7</v>
      </c>
      <c r="E96" s="223">
        <v>188.3</v>
      </c>
      <c r="F96" s="223">
        <v>188.3</v>
      </c>
      <c r="G96" s="223">
        <v>185.1</v>
      </c>
      <c r="H96" s="227"/>
      <c r="I96" s="227"/>
      <c r="J96" s="227"/>
      <c r="K96" s="227"/>
      <c r="L96" s="227"/>
      <c r="M96" s="227"/>
      <c r="N96" s="227"/>
    </row>
    <row r="97" ht="16" customHeight="1">
      <c r="A97" t="s" s="223">
        <f>CONCATENATE(B97,C97)</f>
        <v>485</v>
      </c>
      <c r="B97" t="s" s="223">
        <v>118</v>
      </c>
      <c r="C97" t="s" s="223">
        <v>390</v>
      </c>
      <c r="D97" s="223">
        <v>186.2</v>
      </c>
      <c r="E97" s="223">
        <v>188</v>
      </c>
      <c r="F97" s="223">
        <v>190.7</v>
      </c>
      <c r="G97" s="223">
        <v>187.8</v>
      </c>
      <c r="H97" s="227"/>
      <c r="I97" s="227"/>
      <c r="J97" s="227"/>
      <c r="K97" s="227"/>
      <c r="L97" s="227"/>
      <c r="M97" s="227"/>
      <c r="N97" s="227"/>
    </row>
    <row r="98" ht="16" customHeight="1">
      <c r="A98" t="s" s="223">
        <f>CONCATENATE(B98,C98)</f>
        <v>486</v>
      </c>
      <c r="B98" t="s" s="223">
        <v>118</v>
      </c>
      <c r="C98" t="s" s="223">
        <v>389</v>
      </c>
      <c r="D98" s="223">
        <v>182.1</v>
      </c>
      <c r="E98" s="223">
        <v>182.4</v>
      </c>
      <c r="F98" s="223">
        <v>179.7</v>
      </c>
      <c r="G98" s="223">
        <v>176.6</v>
      </c>
      <c r="H98" s="227"/>
      <c r="I98" s="227"/>
      <c r="J98" s="227"/>
      <c r="K98" s="227"/>
      <c r="L98" s="227"/>
      <c r="M98" s="227"/>
      <c r="N98" s="227"/>
    </row>
    <row r="99" ht="16" customHeight="1">
      <c r="A99" t="s" s="223">
        <f>CONCATENATE(B99,C99)</f>
        <v>487</v>
      </c>
      <c r="B99" t="s" s="223">
        <v>121</v>
      </c>
      <c r="C99" t="s" s="223">
        <v>388</v>
      </c>
      <c r="D99" s="223">
        <v>184.7</v>
      </c>
      <c r="E99" s="223">
        <v>188.3</v>
      </c>
      <c r="F99" s="223">
        <v>188.3</v>
      </c>
      <c r="G99" s="223">
        <v>185.1</v>
      </c>
      <c r="H99" s="227"/>
      <c r="I99" s="227"/>
      <c r="J99" s="227"/>
      <c r="K99" s="227"/>
      <c r="L99" s="227"/>
      <c r="M99" s="227"/>
      <c r="N99" s="227"/>
    </row>
    <row r="100" ht="16" customHeight="1">
      <c r="A100" t="s" s="223">
        <f>CONCATENATE(B100,C100)</f>
        <v>488</v>
      </c>
      <c r="B100" t="s" s="223">
        <v>121</v>
      </c>
      <c r="C100" t="s" s="223">
        <v>390</v>
      </c>
      <c r="D100" s="223">
        <v>186.2</v>
      </c>
      <c r="E100" s="223">
        <v>188</v>
      </c>
      <c r="F100" s="223">
        <v>190.7</v>
      </c>
      <c r="G100" s="223">
        <v>187.8</v>
      </c>
      <c r="H100" s="227"/>
      <c r="I100" s="227"/>
      <c r="J100" s="227"/>
      <c r="K100" s="227"/>
      <c r="L100" s="227"/>
      <c r="M100" s="227"/>
      <c r="N100" s="227"/>
    </row>
    <row r="101" ht="16" customHeight="1">
      <c r="A101" t="s" s="223">
        <f>CONCATENATE(B101,C101)</f>
        <v>489</v>
      </c>
      <c r="B101" t="s" s="223">
        <v>121</v>
      </c>
      <c r="C101" t="s" s="223">
        <v>389</v>
      </c>
      <c r="D101" s="223">
        <v>182.1</v>
      </c>
      <c r="E101" s="223">
        <v>182.4</v>
      </c>
      <c r="F101" s="223">
        <v>179.7</v>
      </c>
      <c r="G101" s="223">
        <v>176.6</v>
      </c>
      <c r="H101" s="227"/>
      <c r="I101" s="227"/>
      <c r="J101" s="227"/>
      <c r="K101" s="227"/>
      <c r="L101" s="227"/>
      <c r="M101" s="227"/>
      <c r="N101" s="227"/>
    </row>
    <row r="102" ht="16" customHeight="1">
      <c r="A102" t="s" s="223">
        <f>CONCATENATE(B102,C102)</f>
        <v>490</v>
      </c>
      <c r="B102" t="s" s="223">
        <v>124</v>
      </c>
      <c r="C102" t="s" s="223">
        <v>388</v>
      </c>
      <c r="D102" s="223">
        <v>193.3</v>
      </c>
      <c r="E102" s="223">
        <v>192.3</v>
      </c>
      <c r="F102" s="223">
        <v>189.7</v>
      </c>
      <c r="G102" s="223">
        <v>187.8</v>
      </c>
      <c r="H102" s="227"/>
      <c r="I102" s="227"/>
      <c r="J102" s="227"/>
      <c r="K102" s="227"/>
      <c r="L102" s="227"/>
      <c r="M102" s="227"/>
      <c r="N102" s="227"/>
    </row>
    <row r="103" ht="16" customHeight="1">
      <c r="A103" t="s" s="223">
        <f>CONCATENATE(B103,C103)</f>
        <v>491</v>
      </c>
      <c r="B103" t="s" s="223">
        <v>124</v>
      </c>
      <c r="C103" t="s" s="223">
        <v>390</v>
      </c>
      <c r="D103" s="223">
        <v>194.8</v>
      </c>
      <c r="E103" s="223">
        <v>195.1</v>
      </c>
      <c r="F103" s="223">
        <v>188.5</v>
      </c>
      <c r="G103" s="223">
        <v>187</v>
      </c>
      <c r="H103" s="227"/>
      <c r="I103" s="227"/>
      <c r="J103" s="227"/>
      <c r="K103" s="227"/>
      <c r="L103" s="227"/>
      <c r="M103" s="227"/>
      <c r="N103" s="227"/>
    </row>
    <row r="104" ht="16" customHeight="1">
      <c r="A104" t="s" s="223">
        <f>CONCATENATE(B104,C104)</f>
        <v>492</v>
      </c>
      <c r="B104" t="s" s="223">
        <v>124</v>
      </c>
      <c r="C104" t="s" s="223">
        <v>389</v>
      </c>
      <c r="D104" s="223">
        <v>185</v>
      </c>
      <c r="E104" s="223">
        <v>185</v>
      </c>
      <c r="F104" s="223">
        <v>181.9</v>
      </c>
      <c r="G104" s="223">
        <v>177</v>
      </c>
      <c r="H104" s="227"/>
      <c r="I104" s="227"/>
      <c r="J104" s="227"/>
      <c r="K104" s="227"/>
      <c r="L104" s="227"/>
      <c r="M104" s="227"/>
      <c r="N104" s="227"/>
    </row>
    <row r="105" ht="16" customHeight="1">
      <c r="A105" t="s" s="223">
        <f>CONCATENATE(B105,C105)</f>
        <v>493</v>
      </c>
      <c r="B105" t="s" s="223">
        <v>125</v>
      </c>
      <c r="C105" t="s" s="223">
        <v>388</v>
      </c>
      <c r="D105" s="223">
        <v>186.2</v>
      </c>
      <c r="E105" s="223">
        <v>191.2</v>
      </c>
      <c r="F105" s="223">
        <v>181.3</v>
      </c>
      <c r="G105" s="223">
        <v>183.2</v>
      </c>
      <c r="H105" s="227"/>
      <c r="I105" s="227"/>
      <c r="J105" s="227"/>
      <c r="K105" s="227"/>
      <c r="L105" s="227"/>
      <c r="M105" s="227"/>
      <c r="N105" s="227"/>
    </row>
    <row r="106" ht="16" customHeight="1">
      <c r="A106" t="s" s="223">
        <f>CONCATENATE(B106,C106)</f>
        <v>494</v>
      </c>
      <c r="B106" t="s" s="223">
        <v>125</v>
      </c>
      <c r="C106" t="s" s="223">
        <v>390</v>
      </c>
      <c r="D106" s="223">
        <v>184.3</v>
      </c>
      <c r="E106" s="223">
        <v>185.6</v>
      </c>
      <c r="F106" s="223">
        <v>186.1</v>
      </c>
      <c r="G106" s="223">
        <v>184.9</v>
      </c>
      <c r="H106" s="227"/>
      <c r="I106" s="227"/>
      <c r="J106" s="227"/>
      <c r="K106" s="227"/>
      <c r="L106" s="227"/>
      <c r="M106" s="227"/>
      <c r="N106" s="227"/>
    </row>
    <row r="107" ht="16" customHeight="1">
      <c r="A107" t="s" s="223">
        <f>CONCATENATE(B107,C107)</f>
        <v>495</v>
      </c>
      <c r="B107" t="s" s="223">
        <v>125</v>
      </c>
      <c r="C107" t="s" s="223">
        <v>389</v>
      </c>
      <c r="D107" s="223">
        <v>181.1</v>
      </c>
      <c r="E107" s="223">
        <v>181.1</v>
      </c>
      <c r="F107" s="223">
        <v>179.8</v>
      </c>
      <c r="G107" s="223">
        <v>178.6</v>
      </c>
      <c r="H107" s="227"/>
      <c r="I107" s="227"/>
      <c r="J107" s="227"/>
      <c r="K107" s="227"/>
      <c r="L107" s="227"/>
      <c r="M107" s="227"/>
      <c r="N107" s="227"/>
    </row>
    <row r="108" ht="16" customHeight="1">
      <c r="A108" t="s" s="223">
        <f>CONCATENATE(B108,C108)</f>
        <v>496</v>
      </c>
      <c r="B108" t="s" s="223">
        <v>126</v>
      </c>
      <c r="C108" t="s" s="223">
        <v>388</v>
      </c>
      <c r="D108" s="223">
        <v>189.9</v>
      </c>
      <c r="E108" s="223">
        <v>189.6</v>
      </c>
      <c r="F108" s="223">
        <v>186.8</v>
      </c>
      <c r="G108" s="223">
        <v>183.5</v>
      </c>
      <c r="H108" s="227"/>
      <c r="I108" s="227"/>
      <c r="J108" s="227"/>
      <c r="K108" s="227"/>
      <c r="L108" s="227"/>
      <c r="M108" s="227"/>
      <c r="N108" s="227"/>
    </row>
    <row r="109" ht="16" customHeight="1">
      <c r="A109" t="s" s="223">
        <f>CONCATENATE(B109,C109)</f>
        <v>497</v>
      </c>
      <c r="B109" t="s" s="223">
        <v>126</v>
      </c>
      <c r="C109" t="s" s="223">
        <v>390</v>
      </c>
      <c r="D109" s="223">
        <v>188.6</v>
      </c>
      <c r="E109" s="223">
        <v>188.6</v>
      </c>
      <c r="F109" s="223">
        <v>187.1</v>
      </c>
      <c r="G109" s="223">
        <v>181.3</v>
      </c>
      <c r="H109" s="227"/>
      <c r="I109" s="227"/>
      <c r="J109" s="227"/>
      <c r="K109" s="227"/>
      <c r="L109" s="227"/>
      <c r="M109" s="227"/>
      <c r="N109" s="227"/>
    </row>
    <row r="110" ht="16" customHeight="1">
      <c r="A110" t="s" s="223">
        <f>CONCATENATE(B110,C110)</f>
        <v>498</v>
      </c>
      <c r="B110" t="s" s="223">
        <v>126</v>
      </c>
      <c r="C110" t="s" s="223">
        <v>389</v>
      </c>
      <c r="D110" s="223">
        <v>178</v>
      </c>
      <c r="E110" s="223">
        <v>178.6</v>
      </c>
      <c r="F110" s="223">
        <v>175.4</v>
      </c>
      <c r="G110" s="223">
        <v>180.6</v>
      </c>
      <c r="H110" s="227"/>
      <c r="I110" s="227"/>
      <c r="J110" s="227"/>
      <c r="K110" s="227"/>
      <c r="L110" s="227"/>
      <c r="M110" s="227"/>
      <c r="N110" s="227"/>
    </row>
    <row r="111" ht="16" customHeight="1">
      <c r="A111" t="s" s="223">
        <f>CONCATENATE(B111,C111)</f>
        <v>499</v>
      </c>
      <c r="B111" t="s" s="223">
        <v>128</v>
      </c>
      <c r="C111" t="s" s="223">
        <v>388</v>
      </c>
      <c r="D111" s="223">
        <v>189.2</v>
      </c>
      <c r="E111" s="223">
        <v>188.5</v>
      </c>
      <c r="F111" s="223">
        <v>181.6</v>
      </c>
      <c r="G111" s="223">
        <v>177.2</v>
      </c>
      <c r="H111" s="227"/>
      <c r="I111" s="227"/>
      <c r="J111" s="227"/>
      <c r="K111" s="227"/>
      <c r="L111" s="227"/>
      <c r="M111" s="227"/>
      <c r="N111" s="227"/>
    </row>
    <row r="112" ht="16" customHeight="1">
      <c r="A112" t="s" s="223">
        <f>CONCATENATE(B112,C112)</f>
        <v>500</v>
      </c>
      <c r="B112" t="s" s="223">
        <v>128</v>
      </c>
      <c r="C112" t="s" s="223">
        <v>390</v>
      </c>
      <c r="D112" s="223">
        <v>192.9</v>
      </c>
      <c r="E112" s="223">
        <v>193.7</v>
      </c>
      <c r="F112" s="223">
        <v>185.4</v>
      </c>
      <c r="G112" s="223">
        <v>195.7</v>
      </c>
      <c r="H112" s="227"/>
      <c r="I112" s="227"/>
      <c r="J112" s="227"/>
      <c r="K112" s="227"/>
      <c r="L112" s="227"/>
      <c r="M112" s="227"/>
      <c r="N112" s="227"/>
    </row>
    <row r="113" ht="16" customHeight="1">
      <c r="A113" t="s" s="223">
        <f>CONCATENATE(B113,C113)</f>
        <v>501</v>
      </c>
      <c r="B113" t="s" s="223">
        <v>128</v>
      </c>
      <c r="C113" t="s" s="223">
        <v>389</v>
      </c>
      <c r="D113" s="223">
        <v>174.8</v>
      </c>
      <c r="E113" s="223">
        <v>178.5</v>
      </c>
      <c r="F113" s="223">
        <v>175.1</v>
      </c>
      <c r="G113" s="223">
        <v>182</v>
      </c>
      <c r="H113" s="227"/>
      <c r="I113" s="227"/>
      <c r="J113" s="227"/>
      <c r="K113" s="227"/>
      <c r="L113" s="227"/>
      <c r="M113" s="227"/>
      <c r="N113" s="227"/>
    </row>
    <row r="114" ht="16" customHeight="1">
      <c r="A114" t="s" s="223">
        <f>CONCATENATE(B114,C114)</f>
        <v>502</v>
      </c>
      <c r="B114" t="s" s="223">
        <v>129</v>
      </c>
      <c r="C114" t="s" s="223">
        <v>388</v>
      </c>
      <c r="D114" s="223">
        <v>189.9</v>
      </c>
      <c r="E114" s="223">
        <v>186.3</v>
      </c>
      <c r="F114" s="223">
        <v>182.8</v>
      </c>
      <c r="G114" s="223">
        <v>181.8</v>
      </c>
      <c r="H114" s="227"/>
      <c r="I114" s="227"/>
      <c r="J114" s="227"/>
      <c r="K114" s="227"/>
      <c r="L114" s="227"/>
      <c r="M114" s="227"/>
      <c r="N114" s="227"/>
    </row>
    <row r="115" ht="16" customHeight="1">
      <c r="A115" t="s" s="223">
        <f>CONCATENATE(B115,C115)</f>
        <v>503</v>
      </c>
      <c r="B115" t="s" s="223">
        <v>129</v>
      </c>
      <c r="C115" t="s" s="223">
        <v>390</v>
      </c>
      <c r="D115" s="223">
        <v>186.4</v>
      </c>
      <c r="E115" s="223">
        <v>182.1</v>
      </c>
      <c r="F115" s="223">
        <v>178.1</v>
      </c>
      <c r="G115" s="223">
        <v>176.1</v>
      </c>
      <c r="H115" s="227"/>
      <c r="I115" s="227"/>
      <c r="J115" s="227"/>
      <c r="K115" s="227"/>
      <c r="L115" s="227"/>
      <c r="M115" s="227"/>
      <c r="N115" s="227"/>
    </row>
    <row r="116" ht="16" customHeight="1">
      <c r="A116" t="s" s="223">
        <f>CONCATENATE(B116,C116)</f>
        <v>504</v>
      </c>
      <c r="B116" t="s" s="223">
        <v>129</v>
      </c>
      <c r="C116" t="s" s="223">
        <v>389</v>
      </c>
      <c r="D116" s="223">
        <v>184.4</v>
      </c>
      <c r="E116" s="223">
        <v>187.8</v>
      </c>
      <c r="F116" s="223">
        <v>178.4</v>
      </c>
      <c r="G116" s="223">
        <v>177</v>
      </c>
      <c r="H116" s="227"/>
      <c r="I116" s="227"/>
      <c r="J116" s="227"/>
      <c r="K116" s="227"/>
      <c r="L116" s="227"/>
      <c r="M116" s="227"/>
      <c r="N116" s="227"/>
    </row>
    <row r="117" ht="16" customHeight="1">
      <c r="A117" t="s" s="223">
        <f>CONCATENATE(B117,C117)</f>
        <v>505</v>
      </c>
      <c r="B117" t="s" s="223">
        <v>132</v>
      </c>
      <c r="C117" t="s" s="223">
        <v>388</v>
      </c>
      <c r="D117" s="223">
        <v>191.6</v>
      </c>
      <c r="E117" s="223">
        <v>194.8</v>
      </c>
      <c r="F117" s="223">
        <v>186.8</v>
      </c>
      <c r="G117" s="223">
        <v>179.4</v>
      </c>
      <c r="H117" s="227"/>
      <c r="I117" s="227"/>
      <c r="J117" s="227"/>
      <c r="K117" s="227"/>
      <c r="L117" s="227"/>
      <c r="M117" s="227"/>
      <c r="N117" s="227"/>
    </row>
    <row r="118" ht="16" customHeight="1">
      <c r="A118" t="s" s="223">
        <f>CONCATENATE(B118,C118)</f>
        <v>506</v>
      </c>
      <c r="B118" t="s" s="223">
        <v>132</v>
      </c>
      <c r="C118" t="s" s="223">
        <v>390</v>
      </c>
      <c r="D118" s="223">
        <v>187.3</v>
      </c>
      <c r="E118" s="223">
        <v>184.6</v>
      </c>
      <c r="F118" s="223">
        <v>186.2</v>
      </c>
      <c r="G118" s="223">
        <v>189</v>
      </c>
      <c r="H118" s="227"/>
      <c r="I118" s="227"/>
      <c r="J118" s="227"/>
      <c r="K118" s="227"/>
      <c r="L118" s="227"/>
      <c r="M118" s="227"/>
      <c r="N118" s="227"/>
    </row>
    <row r="119" ht="16" customHeight="1">
      <c r="A119" t="s" s="223">
        <f>CONCATENATE(B119,C119)</f>
        <v>507</v>
      </c>
      <c r="B119" t="s" s="223">
        <v>132</v>
      </c>
      <c r="C119" t="s" s="223">
        <v>389</v>
      </c>
      <c r="D119" s="223">
        <v>181.8</v>
      </c>
      <c r="E119" s="223">
        <v>181.2</v>
      </c>
      <c r="F119" s="223">
        <v>181.1</v>
      </c>
      <c r="G119" s="223">
        <v>180.8</v>
      </c>
      <c r="H119" s="227"/>
      <c r="I119" s="227"/>
      <c r="J119" s="227"/>
      <c r="K119" s="227"/>
      <c r="L119" s="227"/>
      <c r="M119" s="227"/>
      <c r="N119" s="227"/>
    </row>
    <row r="120" ht="16" customHeight="1">
      <c r="A120" t="s" s="223">
        <f>CONCATENATE(B120,C120)</f>
        <v>508</v>
      </c>
      <c r="B120" t="s" s="223">
        <v>130</v>
      </c>
      <c r="C120" t="s" s="223">
        <v>388</v>
      </c>
      <c r="D120" s="223">
        <v>191.6</v>
      </c>
      <c r="E120" s="223">
        <v>194.8</v>
      </c>
      <c r="F120" s="223">
        <v>186.8</v>
      </c>
      <c r="G120" s="223">
        <v>179.4</v>
      </c>
      <c r="H120" s="227"/>
      <c r="I120" s="227"/>
      <c r="J120" s="227"/>
      <c r="K120" s="227"/>
      <c r="L120" s="227"/>
      <c r="M120" s="227"/>
      <c r="N120" s="227"/>
    </row>
    <row r="121" ht="16" customHeight="1">
      <c r="A121" t="s" s="223">
        <f>CONCATENATE(B121,C121)</f>
        <v>509</v>
      </c>
      <c r="B121" t="s" s="223">
        <v>130</v>
      </c>
      <c r="C121" t="s" s="223">
        <v>390</v>
      </c>
      <c r="D121" s="223">
        <v>187.3</v>
      </c>
      <c r="E121" s="223">
        <v>184.6</v>
      </c>
      <c r="F121" s="223">
        <v>186.2</v>
      </c>
      <c r="G121" s="223">
        <v>189</v>
      </c>
      <c r="H121" s="227"/>
      <c r="I121" s="227"/>
      <c r="J121" s="227"/>
      <c r="K121" s="227"/>
      <c r="L121" s="227"/>
      <c r="M121" s="227"/>
      <c r="N121" s="227"/>
    </row>
    <row r="122" ht="16" customHeight="1">
      <c r="A122" t="s" s="223">
        <f>CONCATENATE(B122,C122)</f>
        <v>510</v>
      </c>
      <c r="B122" t="s" s="223">
        <v>130</v>
      </c>
      <c r="C122" t="s" s="223">
        <v>389</v>
      </c>
      <c r="D122" s="223">
        <v>181.8</v>
      </c>
      <c r="E122" s="223">
        <v>181.2</v>
      </c>
      <c r="F122" s="223">
        <v>181.1</v>
      </c>
      <c r="G122" s="223">
        <v>180.8</v>
      </c>
      <c r="H122" s="227"/>
      <c r="I122" s="227"/>
      <c r="J122" s="227"/>
      <c r="K122" s="227"/>
      <c r="L122" s="227"/>
      <c r="M122" s="227"/>
      <c r="N122" s="227"/>
    </row>
    <row r="123" ht="16" customHeight="1">
      <c r="A123" t="s" s="223">
        <f>CONCATENATE(B123,C123)</f>
        <v>511</v>
      </c>
      <c r="B123" t="s" s="223">
        <v>131</v>
      </c>
      <c r="C123" t="s" s="223">
        <v>388</v>
      </c>
      <c r="D123" s="223">
        <v>191.6</v>
      </c>
      <c r="E123" s="223">
        <v>194.8</v>
      </c>
      <c r="F123" s="223">
        <v>186.8</v>
      </c>
      <c r="G123" s="223">
        <v>179.4</v>
      </c>
      <c r="H123" s="227"/>
      <c r="I123" s="227"/>
      <c r="J123" s="227"/>
      <c r="K123" s="227"/>
      <c r="L123" s="227"/>
      <c r="M123" s="227"/>
      <c r="N123" s="227"/>
    </row>
    <row r="124" ht="16" customHeight="1">
      <c r="A124" t="s" s="223">
        <f>CONCATENATE(B124,C124)</f>
        <v>512</v>
      </c>
      <c r="B124" t="s" s="223">
        <v>131</v>
      </c>
      <c r="C124" t="s" s="223">
        <v>390</v>
      </c>
      <c r="D124" s="223">
        <v>187.3</v>
      </c>
      <c r="E124" s="223">
        <v>184.6</v>
      </c>
      <c r="F124" s="223">
        <v>186.2</v>
      </c>
      <c r="G124" s="223">
        <v>189</v>
      </c>
      <c r="H124" s="227"/>
      <c r="I124" s="227"/>
      <c r="J124" s="227"/>
      <c r="K124" s="227"/>
      <c r="L124" s="227"/>
      <c r="M124" s="227"/>
      <c r="N124" s="227"/>
    </row>
    <row r="125" ht="16" customHeight="1">
      <c r="A125" t="s" s="223">
        <f>CONCATENATE(B125,C125)</f>
        <v>513</v>
      </c>
      <c r="B125" t="s" s="223">
        <v>131</v>
      </c>
      <c r="C125" t="s" s="223">
        <v>389</v>
      </c>
      <c r="D125" s="223">
        <v>181.8</v>
      </c>
      <c r="E125" s="223">
        <v>181.2</v>
      </c>
      <c r="F125" s="223">
        <v>181.1</v>
      </c>
      <c r="G125" s="223">
        <v>180.8</v>
      </c>
      <c r="H125" s="227"/>
      <c r="I125" s="227"/>
      <c r="J125" s="227"/>
      <c r="K125" s="227"/>
      <c r="L125" s="227"/>
      <c r="M125" s="227"/>
      <c r="N125" s="227"/>
    </row>
    <row r="126" ht="16" customHeight="1">
      <c r="A126" t="s" s="223">
        <f>CONCATENATE(B126,C126)</f>
        <v>514</v>
      </c>
      <c r="B126" t="s" s="223">
        <v>3</v>
      </c>
      <c r="C126" t="s" s="223">
        <v>388</v>
      </c>
      <c r="D126" s="223">
        <v>187</v>
      </c>
      <c r="E126" s="223">
        <v>189.8</v>
      </c>
      <c r="F126" s="223">
        <v>189</v>
      </c>
      <c r="G126" s="223">
        <v>184.9</v>
      </c>
      <c r="H126" s="227"/>
      <c r="I126" s="227"/>
      <c r="J126" s="227"/>
      <c r="K126" s="227"/>
      <c r="L126" s="227"/>
      <c r="M126" s="227"/>
      <c r="N126" s="227"/>
    </row>
    <row r="127" ht="16" customHeight="1">
      <c r="A127" t="s" s="223">
        <f>CONCATENATE(B127,C127)</f>
        <v>515</v>
      </c>
      <c r="B127" t="s" s="223">
        <v>3</v>
      </c>
      <c r="C127" t="s" s="223">
        <v>390</v>
      </c>
      <c r="D127" s="223">
        <v>186.6</v>
      </c>
      <c r="E127" s="223">
        <v>189.3</v>
      </c>
      <c r="F127" s="223">
        <v>185.2</v>
      </c>
      <c r="G127" s="223">
        <v>185.5</v>
      </c>
      <c r="H127" s="227"/>
      <c r="I127" s="227"/>
      <c r="J127" s="227"/>
      <c r="K127" s="227"/>
      <c r="L127" s="227"/>
      <c r="M127" s="227"/>
      <c r="N127" s="227"/>
    </row>
    <row r="128" ht="16" customHeight="1">
      <c r="A128" t="s" s="223">
        <f>CONCATENATE(B128,C128)</f>
        <v>516</v>
      </c>
      <c r="B128" t="s" s="223">
        <v>3</v>
      </c>
      <c r="C128" t="s" s="223">
        <v>389</v>
      </c>
      <c r="D128" s="223">
        <v>181.6</v>
      </c>
      <c r="E128" s="223">
        <v>181.1</v>
      </c>
      <c r="F128" s="223">
        <v>184.8</v>
      </c>
      <c r="G128" s="223">
        <v>181.5</v>
      </c>
      <c r="H128" s="227"/>
      <c r="I128" s="227"/>
      <c r="J128" s="227"/>
      <c r="K128" s="227"/>
      <c r="L128" s="227"/>
      <c r="M128" s="227"/>
      <c r="N128" s="227"/>
    </row>
    <row r="129" ht="16" customHeight="1">
      <c r="A129" t="s" s="223">
        <f>CONCATENATE(B129,C129)</f>
        <v>517</v>
      </c>
      <c r="B129" t="s" s="223">
        <v>139</v>
      </c>
      <c r="C129" t="s" s="223">
        <v>388</v>
      </c>
      <c r="D129" s="223">
        <v>190.2</v>
      </c>
      <c r="E129" s="223">
        <v>193.6</v>
      </c>
      <c r="F129" s="223">
        <v>187.7</v>
      </c>
      <c r="G129" s="223">
        <v>186.3</v>
      </c>
      <c r="H129" s="227"/>
      <c r="I129" s="227"/>
      <c r="J129" s="227"/>
      <c r="K129" s="227"/>
      <c r="L129" s="227"/>
      <c r="M129" s="227"/>
      <c r="N129" s="227"/>
    </row>
    <row r="130" ht="16" customHeight="1">
      <c r="A130" t="s" s="223">
        <f>CONCATENATE(B130,C130)</f>
        <v>518</v>
      </c>
      <c r="B130" t="s" s="223">
        <v>139</v>
      </c>
      <c r="C130" t="s" s="223">
        <v>390</v>
      </c>
      <c r="D130" s="223">
        <v>192.1</v>
      </c>
      <c r="E130" s="223">
        <v>193.1</v>
      </c>
      <c r="F130" s="223">
        <v>195.7</v>
      </c>
      <c r="G130" s="223">
        <v>193.2</v>
      </c>
      <c r="H130" s="227"/>
      <c r="I130" s="227"/>
      <c r="J130" s="227"/>
      <c r="K130" s="227"/>
      <c r="L130" s="227"/>
      <c r="M130" s="227"/>
      <c r="N130" s="227"/>
    </row>
    <row r="131" ht="16" customHeight="1">
      <c r="A131" t="s" s="223">
        <f>CONCATENATE(B131,C131)</f>
        <v>519</v>
      </c>
      <c r="B131" t="s" s="223">
        <v>139</v>
      </c>
      <c r="C131" t="s" s="223">
        <v>389</v>
      </c>
      <c r="D131" s="223">
        <v>183</v>
      </c>
      <c r="E131" s="223">
        <v>187</v>
      </c>
      <c r="F131" s="223">
        <v>186</v>
      </c>
      <c r="G131" s="223">
        <v>181.5</v>
      </c>
      <c r="H131" s="227"/>
      <c r="I131" s="227"/>
      <c r="J131" s="227"/>
      <c r="K131" s="227"/>
      <c r="L131" s="227"/>
      <c r="M131" s="227"/>
      <c r="N131" s="227"/>
    </row>
    <row r="132" ht="16" customHeight="1">
      <c r="A132" t="s" s="223">
        <f>CONCATENATE(B132,C132)</f>
        <v>520</v>
      </c>
      <c r="B132" t="s" s="223">
        <v>141</v>
      </c>
      <c r="C132" t="s" s="223">
        <v>388</v>
      </c>
      <c r="D132" s="223">
        <v>190.2</v>
      </c>
      <c r="E132" s="223">
        <v>193.6</v>
      </c>
      <c r="F132" s="223">
        <v>187.7</v>
      </c>
      <c r="G132" s="223">
        <v>186.3</v>
      </c>
      <c r="H132" s="227"/>
      <c r="I132" s="227"/>
      <c r="J132" s="227"/>
      <c r="K132" s="227"/>
      <c r="L132" s="227"/>
      <c r="M132" s="227"/>
      <c r="N132" s="227"/>
    </row>
    <row r="133" ht="16" customHeight="1">
      <c r="A133" t="s" s="223">
        <f>CONCATENATE(B133,C133)</f>
        <v>521</v>
      </c>
      <c r="B133" t="s" s="223">
        <v>141</v>
      </c>
      <c r="C133" t="s" s="223">
        <v>390</v>
      </c>
      <c r="D133" s="223">
        <v>192.1</v>
      </c>
      <c r="E133" s="223">
        <v>193.1</v>
      </c>
      <c r="F133" s="223">
        <v>195.7</v>
      </c>
      <c r="G133" s="223">
        <v>193.2</v>
      </c>
      <c r="H133" s="227"/>
      <c r="I133" s="227"/>
      <c r="J133" s="227"/>
      <c r="K133" s="227"/>
      <c r="L133" s="227"/>
      <c r="M133" s="227"/>
      <c r="N133" s="227"/>
    </row>
    <row r="134" ht="16" customHeight="1">
      <c r="A134" t="s" s="223">
        <f>CONCATENATE(B134,C134)</f>
        <v>522</v>
      </c>
      <c r="B134" t="s" s="223">
        <v>141</v>
      </c>
      <c r="C134" t="s" s="223">
        <v>389</v>
      </c>
      <c r="D134" s="223">
        <v>183</v>
      </c>
      <c r="E134" s="223">
        <v>187</v>
      </c>
      <c r="F134" s="223">
        <v>186</v>
      </c>
      <c r="G134" s="223">
        <v>181.5</v>
      </c>
      <c r="H134" s="227"/>
      <c r="I134" s="227"/>
      <c r="J134" s="227"/>
      <c r="K134" s="227"/>
      <c r="L134" s="227"/>
      <c r="M134" s="227"/>
      <c r="N134" s="227"/>
    </row>
    <row r="135" ht="16" customHeight="1">
      <c r="A135" t="s" s="223">
        <f>CONCATENATE(B135,C135)</f>
        <v>523</v>
      </c>
      <c r="B135" t="s" s="223">
        <v>140</v>
      </c>
      <c r="C135" t="s" s="223">
        <v>388</v>
      </c>
      <c r="D135" s="223">
        <v>190.2</v>
      </c>
      <c r="E135" s="223">
        <v>193.6</v>
      </c>
      <c r="F135" s="223">
        <v>187.7</v>
      </c>
      <c r="G135" s="223">
        <v>186.3</v>
      </c>
      <c r="H135" s="227"/>
      <c r="I135" s="227"/>
      <c r="J135" s="227"/>
      <c r="K135" s="227"/>
      <c r="L135" s="227"/>
      <c r="M135" s="227"/>
      <c r="N135" s="227"/>
    </row>
    <row r="136" ht="16" customHeight="1">
      <c r="A136" t="s" s="223">
        <f>CONCATENATE(B136,C136)</f>
        <v>524</v>
      </c>
      <c r="B136" t="s" s="223">
        <v>140</v>
      </c>
      <c r="C136" t="s" s="223">
        <v>390</v>
      </c>
      <c r="D136" s="223">
        <v>192.1</v>
      </c>
      <c r="E136" s="223">
        <v>193.1</v>
      </c>
      <c r="F136" s="223">
        <v>195.7</v>
      </c>
      <c r="G136" s="223">
        <v>193.2</v>
      </c>
      <c r="H136" s="227"/>
      <c r="I136" s="227"/>
      <c r="J136" s="227"/>
      <c r="K136" s="227"/>
      <c r="L136" s="227"/>
      <c r="M136" s="227"/>
      <c r="N136" s="227"/>
    </row>
    <row r="137" ht="16" customHeight="1">
      <c r="A137" t="s" s="223">
        <f>CONCATENATE(B137,C137)</f>
        <v>525</v>
      </c>
      <c r="B137" t="s" s="223">
        <v>140</v>
      </c>
      <c r="C137" t="s" s="223">
        <v>389</v>
      </c>
      <c r="D137" s="223">
        <v>183</v>
      </c>
      <c r="E137" s="223">
        <v>187</v>
      </c>
      <c r="F137" s="223">
        <v>186</v>
      </c>
      <c r="G137" s="223">
        <v>181.5</v>
      </c>
      <c r="H137" s="227"/>
      <c r="I137" s="227"/>
      <c r="J137" s="227"/>
      <c r="K137" s="227"/>
      <c r="L137" s="227"/>
      <c r="M137" s="227"/>
      <c r="N137" s="227"/>
    </row>
    <row r="138" ht="16" customHeight="1">
      <c r="A138" t="s" s="223">
        <f>CONCATENATE(B138,C138)</f>
        <v>526</v>
      </c>
      <c r="B138" t="s" s="223">
        <v>145</v>
      </c>
      <c r="C138" t="s" s="223">
        <v>388</v>
      </c>
      <c r="D138" s="223">
        <v>189.9</v>
      </c>
      <c r="E138" s="223">
        <v>179.3</v>
      </c>
      <c r="F138" s="223">
        <v>175</v>
      </c>
      <c r="G138" s="223">
        <v>167.9</v>
      </c>
      <c r="H138" s="227"/>
      <c r="I138" s="227"/>
      <c r="J138" s="227"/>
      <c r="K138" s="227"/>
      <c r="L138" s="227"/>
      <c r="M138" s="227"/>
      <c r="N138" s="227"/>
    </row>
    <row r="139" ht="16" customHeight="1">
      <c r="A139" t="s" s="223">
        <f>CONCATENATE(B139,C139)</f>
        <v>527</v>
      </c>
      <c r="B139" t="s" s="223">
        <v>145</v>
      </c>
      <c r="C139" t="s" s="223">
        <v>390</v>
      </c>
      <c r="D139" s="223">
        <v>185.5</v>
      </c>
      <c r="E139" s="223">
        <v>199.8</v>
      </c>
      <c r="F139" s="223">
        <v>183.3</v>
      </c>
      <c r="G139" s="223">
        <v>183.5</v>
      </c>
      <c r="H139" s="227"/>
      <c r="I139" s="227"/>
      <c r="J139" s="227"/>
      <c r="K139" s="227"/>
      <c r="L139" s="227"/>
      <c r="M139" s="227"/>
      <c r="N139" s="227"/>
    </row>
    <row r="140" ht="16" customHeight="1">
      <c r="A140" t="s" s="223">
        <f>CONCATENATE(B140,C140)</f>
        <v>528</v>
      </c>
      <c r="B140" t="s" s="223">
        <v>145</v>
      </c>
      <c r="C140" t="s" s="223">
        <v>389</v>
      </c>
      <c r="D140" s="223">
        <v>191.3</v>
      </c>
      <c r="E140" s="223">
        <v>180.7</v>
      </c>
      <c r="F140" s="223">
        <v>182.4</v>
      </c>
      <c r="G140" s="223">
        <v>176.4</v>
      </c>
      <c r="H140" s="227"/>
      <c r="I140" s="227"/>
      <c r="J140" s="227"/>
      <c r="K140" s="227"/>
      <c r="L140" s="227"/>
      <c r="M140" s="227"/>
      <c r="N140" s="227"/>
    </row>
    <row r="141" ht="16" customHeight="1">
      <c r="A141" t="s" s="223">
        <f>CONCATENATE(B141,C141)</f>
        <v>529</v>
      </c>
      <c r="B141" t="s" s="223">
        <v>372</v>
      </c>
      <c r="C141" t="s" s="223">
        <v>390</v>
      </c>
      <c r="D141" s="223">
        <v>176.2</v>
      </c>
      <c r="E141" s="223">
        <v>200.2</v>
      </c>
      <c r="F141" s="223">
        <v>188.4</v>
      </c>
      <c r="G141" s="223">
        <v>175.1</v>
      </c>
      <c r="H141" s="227"/>
      <c r="I141" s="227"/>
      <c r="J141" s="227"/>
      <c r="K141" s="227"/>
      <c r="L141" s="227"/>
      <c r="M141" s="227"/>
      <c r="N141" s="227"/>
    </row>
    <row r="142" ht="16" customHeight="1">
      <c r="A142" t="s" s="223">
        <f>CONCATENATE(B142,C142)</f>
        <v>530</v>
      </c>
      <c r="B142" t="s" s="223">
        <v>372</v>
      </c>
      <c r="C142" t="s" s="223">
        <v>389</v>
      </c>
      <c r="D142" s="223">
        <v>181.6</v>
      </c>
      <c r="E142" s="223">
        <v>170</v>
      </c>
      <c r="F142" s="223">
        <v>179.5</v>
      </c>
      <c r="G142" s="223">
        <v>186.3</v>
      </c>
      <c r="H142" s="227"/>
      <c r="I142" s="227"/>
      <c r="J142" s="227"/>
      <c r="K142" s="227"/>
      <c r="L142" s="227"/>
      <c r="M142" s="227"/>
      <c r="N142" s="227"/>
    </row>
    <row r="143" ht="16" customHeight="1">
      <c r="A143" t="s" s="223">
        <f>CONCATENATE(B143,C143)</f>
        <v>531</v>
      </c>
      <c r="B143" t="s" s="223">
        <v>222</v>
      </c>
      <c r="C143" t="s" s="223">
        <v>388</v>
      </c>
      <c r="D143" s="223">
        <v>176.7</v>
      </c>
      <c r="E143" s="223">
        <v>181.5</v>
      </c>
      <c r="F143" s="223">
        <v>180.8</v>
      </c>
      <c r="G143" s="223">
        <v>177.8</v>
      </c>
      <c r="H143" s="227"/>
      <c r="I143" s="227"/>
      <c r="J143" s="227"/>
      <c r="K143" s="227"/>
      <c r="L143" s="227"/>
      <c r="M143" s="227"/>
      <c r="N143" s="227"/>
    </row>
    <row r="144" ht="16" customHeight="1">
      <c r="A144" t="s" s="223">
        <f>CONCATENATE(B144,C144)</f>
        <v>532</v>
      </c>
      <c r="B144" t="s" s="223">
        <v>222</v>
      </c>
      <c r="C144" t="s" s="223">
        <v>390</v>
      </c>
      <c r="D144" s="223">
        <v>177.5</v>
      </c>
      <c r="E144" s="223">
        <v>180.8</v>
      </c>
      <c r="F144" s="223">
        <v>182.4</v>
      </c>
      <c r="G144" s="223">
        <v>180.9</v>
      </c>
      <c r="H144" s="227"/>
      <c r="I144" s="227"/>
      <c r="J144" s="227"/>
      <c r="K144" s="227"/>
      <c r="L144" s="227"/>
      <c r="M144" s="227"/>
      <c r="N144" s="227"/>
    </row>
    <row r="145" ht="16" customHeight="1">
      <c r="A145" t="s" s="223">
        <f>CONCATENATE(B145,C145)</f>
        <v>533</v>
      </c>
      <c r="B145" t="s" s="223">
        <v>222</v>
      </c>
      <c r="C145" t="s" s="223">
        <v>389</v>
      </c>
      <c r="D145" s="223">
        <v>171</v>
      </c>
      <c r="E145" s="223">
        <v>175</v>
      </c>
      <c r="F145" s="223">
        <v>177.1</v>
      </c>
      <c r="G145" s="223">
        <v>171.5</v>
      </c>
      <c r="H145" s="227"/>
      <c r="I145" s="227"/>
      <c r="J145" s="227"/>
      <c r="K145" s="227"/>
      <c r="L145" s="227"/>
      <c r="M145" s="227"/>
      <c r="N145" s="227"/>
    </row>
    <row r="146" ht="16" customHeight="1">
      <c r="A146" t="s" s="223">
        <f>CONCATENATE(B146,C146)</f>
        <v>534</v>
      </c>
      <c r="B146" t="s" s="223">
        <v>375</v>
      </c>
      <c r="C146" t="s" s="223">
        <v>388</v>
      </c>
      <c r="D146" s="223">
        <v>175</v>
      </c>
      <c r="E146" s="223">
        <v>175.7</v>
      </c>
      <c r="F146" s="223">
        <v>177.1</v>
      </c>
      <c r="G146" s="223">
        <v>175.5</v>
      </c>
      <c r="H146" s="227"/>
      <c r="I146" s="227"/>
      <c r="J146" s="227"/>
      <c r="K146" s="227"/>
      <c r="L146" s="227"/>
      <c r="M146" s="227"/>
      <c r="N146" s="227"/>
    </row>
    <row r="147" ht="16" customHeight="1">
      <c r="A147" t="s" s="223">
        <f>CONCATENATE(B147,C147)</f>
        <v>535</v>
      </c>
      <c r="B147" t="s" s="223">
        <v>375</v>
      </c>
      <c r="C147" t="s" s="223">
        <v>390</v>
      </c>
      <c r="D147" s="223">
        <v>170.6</v>
      </c>
      <c r="E147" s="223">
        <v>167.2</v>
      </c>
      <c r="F147" s="223">
        <v>171</v>
      </c>
      <c r="G147" s="223">
        <v>170.7</v>
      </c>
      <c r="H147" s="227"/>
      <c r="I147" s="227"/>
      <c r="J147" s="227"/>
      <c r="K147" s="227"/>
      <c r="L147" s="227"/>
      <c r="M147" s="227"/>
      <c r="N147" s="227"/>
    </row>
    <row r="148" ht="16" customHeight="1">
      <c r="A148" t="s" s="223">
        <f>CONCATENATE(B148,C148)</f>
        <v>536</v>
      </c>
      <c r="B148" t="s" s="223">
        <v>375</v>
      </c>
      <c r="C148" t="s" s="223">
        <v>389</v>
      </c>
      <c r="D148" s="223">
        <v>171.6</v>
      </c>
      <c r="E148" s="223">
        <v>175.4</v>
      </c>
      <c r="F148" s="223">
        <v>171.3</v>
      </c>
      <c r="G148" s="223">
        <v>171.8</v>
      </c>
      <c r="H148" s="227"/>
      <c r="I148" s="227"/>
      <c r="J148" s="227"/>
      <c r="K148" s="227"/>
      <c r="L148" s="227"/>
      <c r="M148" s="227"/>
      <c r="N148" s="227"/>
    </row>
    <row r="149" ht="16" customHeight="1">
      <c r="A149" t="s" s="223">
        <f>CONCATENATE(B149,C149)</f>
        <v>537</v>
      </c>
      <c r="B149" t="s" s="223">
        <v>224</v>
      </c>
      <c r="C149" t="s" s="223">
        <v>388</v>
      </c>
      <c r="D149" s="223">
        <v>184</v>
      </c>
      <c r="E149" s="223">
        <v>183.8</v>
      </c>
      <c r="F149" s="223">
        <v>182.8</v>
      </c>
      <c r="G149" s="223">
        <v>181.4</v>
      </c>
      <c r="H149" s="227"/>
      <c r="I149" s="227"/>
      <c r="J149" s="227"/>
      <c r="K149" s="227"/>
      <c r="L149" s="227"/>
      <c r="M149" s="227"/>
      <c r="N149" s="227"/>
    </row>
    <row r="150" ht="16" customHeight="1">
      <c r="A150" t="s" s="223">
        <f>CONCATENATE(B150,C150)</f>
        <v>538</v>
      </c>
      <c r="B150" t="s" s="223">
        <v>224</v>
      </c>
      <c r="C150" t="s" s="223">
        <v>390</v>
      </c>
      <c r="D150" s="223">
        <v>186.9</v>
      </c>
      <c r="E150" s="223">
        <v>183.9</v>
      </c>
      <c r="F150" s="223">
        <v>186.1</v>
      </c>
      <c r="G150" s="223">
        <v>180.4</v>
      </c>
      <c r="H150" s="227"/>
      <c r="I150" s="227"/>
      <c r="J150" s="227"/>
      <c r="K150" s="227"/>
      <c r="L150" s="227"/>
      <c r="M150" s="227"/>
      <c r="N150" s="227"/>
    </row>
    <row r="151" ht="16" customHeight="1">
      <c r="A151" t="s" s="223">
        <f>CONCATENATE(B151,C151)</f>
        <v>539</v>
      </c>
      <c r="B151" t="s" s="223">
        <v>224</v>
      </c>
      <c r="C151" t="s" s="223">
        <v>389</v>
      </c>
      <c r="D151" s="223">
        <v>180.5</v>
      </c>
      <c r="E151" s="223">
        <v>178</v>
      </c>
      <c r="F151" s="223">
        <v>180</v>
      </c>
      <c r="G151" s="223">
        <v>176.1</v>
      </c>
      <c r="H151" s="227"/>
      <c r="I151" s="227"/>
      <c r="J151" s="227"/>
      <c r="K151" s="227"/>
      <c r="L151" s="227"/>
      <c r="M151" s="227"/>
      <c r="N151" s="227"/>
    </row>
    <row r="152" ht="16" customHeight="1">
      <c r="A152" t="s" s="223">
        <f>CONCATENATE(B152,C152)</f>
        <v>540</v>
      </c>
      <c r="B152" t="s" s="223">
        <v>318</v>
      </c>
      <c r="C152" t="s" s="223">
        <v>388</v>
      </c>
      <c r="D152" s="223">
        <v>178.4</v>
      </c>
      <c r="E152" s="223">
        <v>177.7</v>
      </c>
      <c r="F152" s="223">
        <v>177.6</v>
      </c>
      <c r="G152" s="223">
        <v>178.6</v>
      </c>
      <c r="H152" s="227"/>
      <c r="I152" s="227"/>
      <c r="J152" s="227"/>
      <c r="K152" s="227"/>
      <c r="L152" s="227"/>
      <c r="M152" s="227"/>
      <c r="N152" s="227"/>
    </row>
    <row r="153" ht="16" customHeight="1">
      <c r="A153" t="s" s="223">
        <f>CONCATENATE(B153,C153)</f>
        <v>541</v>
      </c>
      <c r="B153" t="s" s="223">
        <v>318</v>
      </c>
      <c r="C153" t="s" s="223">
        <v>390</v>
      </c>
      <c r="D153" s="223">
        <v>175.1</v>
      </c>
      <c r="E153" s="223">
        <v>174.2</v>
      </c>
      <c r="F153" s="223">
        <v>166.7</v>
      </c>
      <c r="G153" s="223">
        <v>164.3</v>
      </c>
      <c r="H153" s="227"/>
      <c r="I153" s="227"/>
      <c r="J153" s="227"/>
      <c r="K153" s="227"/>
      <c r="L153" s="227"/>
      <c r="M153" s="227"/>
      <c r="N153" s="227"/>
    </row>
    <row r="154" ht="16" customHeight="1">
      <c r="A154" t="s" s="223">
        <f>CONCATENATE(B154,C154)</f>
        <v>542</v>
      </c>
      <c r="B154" t="s" s="223">
        <v>318</v>
      </c>
      <c r="C154" t="s" s="223">
        <v>389</v>
      </c>
      <c r="D154" s="223">
        <v>173.4</v>
      </c>
      <c r="E154" s="223">
        <v>179.9</v>
      </c>
      <c r="F154" s="223">
        <v>181.3</v>
      </c>
      <c r="G154" s="223">
        <v>167.1</v>
      </c>
      <c r="H154" s="227"/>
      <c r="I154" s="227"/>
      <c r="J154" s="227"/>
      <c r="K154" s="227"/>
      <c r="L154" s="227"/>
      <c r="M154" s="227"/>
      <c r="N154" s="227"/>
    </row>
    <row r="155" ht="16" customHeight="1">
      <c r="A155" t="s" s="223">
        <f>CONCATENATE(B155,C155)</f>
        <v>543</v>
      </c>
      <c r="B155" t="s" s="223">
        <v>228</v>
      </c>
      <c r="C155" t="s" s="223">
        <v>388</v>
      </c>
      <c r="D155" s="223">
        <v>188.7</v>
      </c>
      <c r="E155" s="223">
        <v>189.7</v>
      </c>
      <c r="F155" s="223">
        <v>186.4</v>
      </c>
      <c r="G155" s="223">
        <v>181</v>
      </c>
      <c r="H155" s="227"/>
      <c r="I155" s="227"/>
      <c r="J155" s="227"/>
      <c r="K155" s="227"/>
      <c r="L155" s="227"/>
      <c r="M155" s="227"/>
      <c r="N155" s="227"/>
    </row>
    <row r="156" ht="16" customHeight="1">
      <c r="A156" t="s" s="223">
        <f>CONCATENATE(B156,C156)</f>
        <v>544</v>
      </c>
      <c r="B156" t="s" s="223">
        <v>228</v>
      </c>
      <c r="C156" t="s" s="223">
        <v>390</v>
      </c>
      <c r="D156" s="223">
        <v>185.4</v>
      </c>
      <c r="E156" s="223">
        <v>189.9</v>
      </c>
      <c r="F156" s="223">
        <v>185</v>
      </c>
      <c r="G156" s="223">
        <v>179.2</v>
      </c>
      <c r="H156" s="227"/>
      <c r="I156" s="227"/>
      <c r="J156" s="227"/>
      <c r="K156" s="227"/>
      <c r="L156" s="227"/>
      <c r="M156" s="227"/>
      <c r="N156" s="227"/>
    </row>
    <row r="157" ht="16" customHeight="1">
      <c r="A157" t="s" s="223">
        <f>CONCATENATE(B157,C157)</f>
        <v>545</v>
      </c>
      <c r="B157" t="s" s="223">
        <v>228</v>
      </c>
      <c r="C157" t="s" s="223">
        <v>389</v>
      </c>
      <c r="D157" s="223">
        <v>168.5</v>
      </c>
      <c r="E157" s="223">
        <v>163.8</v>
      </c>
      <c r="F157" s="223">
        <v>169.9</v>
      </c>
      <c r="G157" s="223">
        <v>185</v>
      </c>
      <c r="H157" s="227"/>
      <c r="I157" s="227"/>
      <c r="J157" s="227"/>
      <c r="K157" s="227"/>
      <c r="L157" s="227"/>
      <c r="M157" s="227"/>
      <c r="N157" s="227"/>
    </row>
    <row r="158" ht="16" customHeight="1">
      <c r="A158" t="s" s="223">
        <f>CONCATENATE(B158,C158)</f>
        <v>531</v>
      </c>
      <c r="B158" t="s" s="223">
        <v>222</v>
      </c>
      <c r="C158" t="s" s="223">
        <v>388</v>
      </c>
      <c r="D158" s="223">
        <v>187.6</v>
      </c>
      <c r="E158" s="223">
        <v>192</v>
      </c>
      <c r="F158" s="223">
        <v>191.7</v>
      </c>
      <c r="G158" s="223">
        <v>188.8</v>
      </c>
      <c r="H158" s="227"/>
      <c r="I158" s="227"/>
      <c r="J158" s="227"/>
      <c r="K158" s="227"/>
      <c r="L158" s="227"/>
      <c r="M158" s="227"/>
      <c r="N158" s="227"/>
    </row>
    <row r="159" ht="16" customHeight="1">
      <c r="A159" t="s" s="223">
        <f>CONCATENATE(B159,C159)</f>
        <v>532</v>
      </c>
      <c r="B159" t="s" s="223">
        <v>222</v>
      </c>
      <c r="C159" t="s" s="223">
        <v>390</v>
      </c>
      <c r="D159" s="223">
        <v>189.2</v>
      </c>
      <c r="E159" s="223">
        <v>192</v>
      </c>
      <c r="F159" s="223">
        <v>194</v>
      </c>
      <c r="G159" s="223">
        <v>192.6</v>
      </c>
      <c r="H159" s="227"/>
      <c r="I159" s="227"/>
      <c r="J159" s="227"/>
      <c r="K159" s="227"/>
      <c r="L159" s="227"/>
      <c r="M159" s="227"/>
      <c r="N159" s="227"/>
    </row>
    <row r="160" ht="16" customHeight="1">
      <c r="A160" t="s" s="223">
        <f>CONCATENATE(B160,C160)</f>
        <v>533</v>
      </c>
      <c r="B160" t="s" s="223">
        <v>222</v>
      </c>
      <c r="C160" t="s" s="223">
        <v>389</v>
      </c>
      <c r="D160" s="223">
        <v>183</v>
      </c>
      <c r="E160" s="223">
        <v>185.7</v>
      </c>
      <c r="F160" s="223">
        <v>188.5</v>
      </c>
      <c r="G160" s="223">
        <v>182.8</v>
      </c>
      <c r="H160" s="227"/>
      <c r="I160" s="227"/>
      <c r="J160" s="227"/>
      <c r="K160" s="227"/>
      <c r="L160" s="227"/>
      <c r="M160" s="227"/>
      <c r="N160" s="227"/>
    </row>
    <row r="161" ht="16" customHeight="1">
      <c r="A161" t="s" s="223">
        <f>CONCATENATE(B161,C161)</f>
        <v>537</v>
      </c>
      <c r="B161" t="s" s="223">
        <v>224</v>
      </c>
      <c r="C161" t="s" s="223">
        <v>388</v>
      </c>
      <c r="D161" s="223">
        <v>196.8</v>
      </c>
      <c r="E161" s="223">
        <v>195.9</v>
      </c>
      <c r="F161" s="223">
        <v>194.6</v>
      </c>
      <c r="G161" s="223">
        <v>192.5</v>
      </c>
      <c r="H161" s="227"/>
      <c r="I161" s="227"/>
      <c r="J161" s="227"/>
      <c r="K161" s="227"/>
      <c r="L161" s="227"/>
      <c r="M161" s="227"/>
      <c r="N161" s="227"/>
    </row>
    <row r="162" ht="16" customHeight="1">
      <c r="A162" t="s" s="223">
        <f>CONCATENATE(B162,C162)</f>
        <v>538</v>
      </c>
      <c r="B162" t="s" s="223">
        <v>224</v>
      </c>
      <c r="C162" t="s" s="223">
        <v>390</v>
      </c>
      <c r="D162" s="223">
        <v>198.8</v>
      </c>
      <c r="E162" s="223">
        <v>194.5</v>
      </c>
      <c r="F162" s="223">
        <v>199.5</v>
      </c>
      <c r="G162" s="223">
        <v>192.6</v>
      </c>
      <c r="H162" s="227"/>
      <c r="I162" s="227"/>
      <c r="J162" s="227"/>
      <c r="K162" s="227"/>
      <c r="L162" s="227"/>
      <c r="M162" s="227"/>
      <c r="N162" s="227"/>
    </row>
    <row r="163" ht="16" customHeight="1">
      <c r="A163" t="s" s="223">
        <f>CONCATENATE(B163,C163)</f>
        <v>539</v>
      </c>
      <c r="B163" t="s" s="223">
        <v>224</v>
      </c>
      <c r="C163" t="s" s="223">
        <v>389</v>
      </c>
      <c r="D163" s="223">
        <v>190.3</v>
      </c>
      <c r="E163" s="223">
        <v>189.1</v>
      </c>
      <c r="F163" s="223">
        <v>188.6</v>
      </c>
      <c r="G163" s="223">
        <v>189.9</v>
      </c>
      <c r="H163" s="227"/>
      <c r="I163" s="227"/>
      <c r="J163" s="227"/>
      <c r="K163" s="227"/>
      <c r="L163" s="227"/>
      <c r="M163" s="227"/>
      <c r="N163" s="227"/>
    </row>
    <row r="164" ht="16" customHeight="1">
      <c r="A164" t="s" s="223">
        <f>CONCATENATE(B164,C164)</f>
        <v>543</v>
      </c>
      <c r="B164" t="s" s="223">
        <v>228</v>
      </c>
      <c r="C164" t="s" s="223">
        <v>388</v>
      </c>
      <c r="D164" s="223">
        <v>199.8</v>
      </c>
      <c r="E164" s="223">
        <v>197.2</v>
      </c>
      <c r="F164" s="223">
        <v>197.1</v>
      </c>
      <c r="G164" s="223">
        <v>192.2</v>
      </c>
      <c r="H164" s="227"/>
      <c r="I164" s="227"/>
      <c r="J164" s="227"/>
      <c r="K164" s="227"/>
      <c r="L164" s="227"/>
      <c r="M164" s="227"/>
      <c r="N164" s="227"/>
    </row>
    <row r="165" ht="16" customHeight="1">
      <c r="A165" t="s" s="223">
        <f>CONCATENATE(B165,C165)</f>
        <v>544</v>
      </c>
      <c r="B165" t="s" s="223">
        <v>228</v>
      </c>
      <c r="C165" t="s" s="223">
        <v>390</v>
      </c>
      <c r="D165" s="223">
        <v>193.1</v>
      </c>
      <c r="E165" s="223">
        <v>198.7</v>
      </c>
      <c r="F165" s="223">
        <v>195.6</v>
      </c>
      <c r="G165" s="223">
        <v>189.4</v>
      </c>
      <c r="H165" s="227"/>
      <c r="I165" s="227"/>
      <c r="J165" s="227"/>
      <c r="K165" s="227"/>
      <c r="L165" s="227"/>
      <c r="M165" s="227"/>
      <c r="N165" s="227"/>
    </row>
    <row r="166" ht="16" customHeight="1">
      <c r="A166" t="s" s="223">
        <f>CONCATENATE(B166,C166)</f>
        <v>545</v>
      </c>
      <c r="B166" t="s" s="223">
        <v>228</v>
      </c>
      <c r="C166" t="s" s="223">
        <v>389</v>
      </c>
      <c r="D166" s="223">
        <v>187.8</v>
      </c>
      <c r="E166" s="223">
        <v>190.5</v>
      </c>
      <c r="F166" s="223">
        <v>198.3</v>
      </c>
      <c r="G166" s="223">
        <v>197</v>
      </c>
      <c r="H166" s="227"/>
      <c r="I166" s="227"/>
      <c r="J166" s="227"/>
      <c r="K166" s="227"/>
      <c r="L166" s="227"/>
      <c r="M166" s="227"/>
      <c r="N166" s="227"/>
    </row>
  </sheetData>
  <mergeCells count="1">
    <mergeCell ref="K2:N2"/>
  </mergeCells>
  <pageMargins left="0" right="0" top="0" bottom="0" header="0" footer="0"/>
  <pageSetup firstPageNumber="1" fitToHeight="1" fitToWidth="1" scale="100" useFirstPageNumber="0" orientation="portrait" pageOrder="downThenOver"/>
  <headerFooter>
    <oddFooter>&amp;"Helvetica,Regular"&amp;11&amp;P</oddFooter>
  </headerFooter>
</worksheet>
</file>

<file path=xl/worksheets/sheet8.xml><?xml version="1.0" encoding="utf-8"?>
<worksheet xmlns:r="http://schemas.openxmlformats.org/officeDocument/2006/relationships" xmlns="http://schemas.openxmlformats.org/spreadsheetml/2006/main">
  <dimension ref="A1:N244"/>
  <sheetViews>
    <sheetView workbookViewId="0" showGridLines="0" defaultGridColor="1"/>
  </sheetViews>
  <sheetFormatPr defaultColWidth="6.625" defaultRowHeight="12.75" customHeight="1" outlineLevelRow="0" outlineLevelCol="0"/>
  <cols>
    <col min="1" max="1" width="6.625" style="356" customWidth="1"/>
    <col min="2" max="2" width="12.875" style="356" customWidth="1"/>
    <col min="3" max="3" width="6.625" style="356" customWidth="1"/>
    <col min="4" max="4" width="6.625" style="356" customWidth="1"/>
    <col min="5" max="5" width="6.625" style="356" customWidth="1"/>
    <col min="6" max="6" width="6.625" style="356" customWidth="1"/>
    <col min="7" max="7" width="6.625" style="356" customWidth="1"/>
    <col min="8" max="8" width="6.625" style="356" customWidth="1"/>
    <col min="9" max="9" width="6.625" style="356" customWidth="1"/>
    <col min="10" max="10" width="7.75" style="356" customWidth="1"/>
    <col min="11" max="11" width="6.625" style="356" customWidth="1"/>
    <col min="12" max="12" width="6.625" style="356" customWidth="1"/>
    <col min="13" max="13" width="6.625" style="356" customWidth="1"/>
    <col min="14" max="14" width="6.625" style="356" customWidth="1"/>
    <col min="15" max="256" width="6.625" style="356" customWidth="1"/>
  </cols>
  <sheetData>
    <row r="1" ht="13.5" customHeight="1">
      <c r="A1" s="227"/>
      <c r="B1" s="223">
        <v>1</v>
      </c>
      <c r="C1" s="223">
        <v>2</v>
      </c>
      <c r="D1" s="223">
        <v>3</v>
      </c>
      <c r="E1" s="223">
        <v>4</v>
      </c>
      <c r="F1" s="223">
        <v>5</v>
      </c>
      <c r="G1" s="223">
        <v>6</v>
      </c>
      <c r="H1" s="223">
        <v>7</v>
      </c>
      <c r="I1" s="223">
        <v>8</v>
      </c>
      <c r="J1" s="317">
        <v>9</v>
      </c>
      <c r="K1" t="b" s="357">
        <v>0</v>
      </c>
      <c r="L1" t="b" s="357">
        <v>1</v>
      </c>
      <c r="M1" t="b" s="357">
        <v>1</v>
      </c>
      <c r="N1" t="b" s="357">
        <v>0</v>
      </c>
    </row>
    <row r="2" ht="16.5" customHeight="1">
      <c r="A2" s="227"/>
      <c r="B2" t="s" s="223">
        <v>233</v>
      </c>
      <c r="C2" t="s" s="223">
        <v>546</v>
      </c>
      <c r="D2" s="223">
        <v>30</v>
      </c>
      <c r="E2" s="223">
        <v>34</v>
      </c>
      <c r="F2" s="223">
        <v>38</v>
      </c>
      <c r="G2" s="223">
        <v>42</v>
      </c>
      <c r="H2" s="227"/>
      <c r="I2" s="273"/>
      <c r="J2" t="s" s="344">
        <v>334</v>
      </c>
      <c r="K2" t="s" s="345">
        <f>'Positioning Sheets'!$A$3</f>
        <v>3</v>
      </c>
      <c r="L2" s="346"/>
      <c r="M2" s="346"/>
      <c r="N2" s="347"/>
    </row>
    <row r="3" ht="16.5" customHeight="1">
      <c r="A3" t="s" s="223">
        <f>CONCATENATE(B3,C3)</f>
        <v>547</v>
      </c>
      <c r="B3" t="s" s="223">
        <v>150</v>
      </c>
      <c r="C3" t="s" s="223">
        <v>43</v>
      </c>
      <c r="D3" s="223">
        <v>156.5</v>
      </c>
      <c r="E3" s="223">
        <v>157.1</v>
      </c>
      <c r="F3" s="223">
        <v>153.8</v>
      </c>
      <c r="G3" s="223">
        <v>146.9</v>
      </c>
      <c r="H3" s="227"/>
      <c r="I3" s="273"/>
      <c r="J3" s="348"/>
      <c r="K3" t="s" s="349">
        <v>43</v>
      </c>
      <c r="L3" t="s" s="350">
        <v>44</v>
      </c>
      <c r="M3" t="s" s="350">
        <v>45</v>
      </c>
      <c r="N3" t="s" s="350">
        <v>46</v>
      </c>
    </row>
    <row r="4" ht="16.5" customHeight="1">
      <c r="A4" t="s" s="223">
        <f>CONCATENATE(B4,C4)</f>
        <v>548</v>
      </c>
      <c r="B4" t="s" s="223">
        <v>150</v>
      </c>
      <c r="C4" t="s" s="223">
        <v>44</v>
      </c>
      <c r="D4" s="223">
        <v>193.6</v>
      </c>
      <c r="E4" s="223">
        <v>192</v>
      </c>
      <c r="F4" s="223">
        <v>187.8</v>
      </c>
      <c r="G4" s="223">
        <v>195.5</v>
      </c>
      <c r="H4" s="227"/>
      <c r="I4" s="273"/>
      <c r="J4" s="348">
        <v>30</v>
      </c>
      <c r="K4" s="325"/>
      <c r="L4" s="325">
        <v>200</v>
      </c>
      <c r="M4" s="325">
        <v>229.6</v>
      </c>
      <c r="N4" s="325"/>
    </row>
    <row r="5" ht="16.5" customHeight="1">
      <c r="A5" t="s" s="223">
        <f>CONCATENATE(B5,C5)</f>
        <v>549</v>
      </c>
      <c r="B5" t="s" s="223">
        <v>150</v>
      </c>
      <c r="C5" t="s" s="223">
        <v>45</v>
      </c>
      <c r="D5" s="223">
        <v>227.5</v>
      </c>
      <c r="E5" s="223">
        <v>234.3</v>
      </c>
      <c r="F5" s="223">
        <v>234.8</v>
      </c>
      <c r="G5" s="223">
        <v>233.6</v>
      </c>
      <c r="H5" s="227"/>
      <c r="I5" s="273"/>
      <c r="J5" s="348">
        <v>34</v>
      </c>
      <c r="K5" s="325"/>
      <c r="L5" s="325">
        <v>201.8</v>
      </c>
      <c r="M5" s="325">
        <v>236.8</v>
      </c>
      <c r="N5" s="325"/>
    </row>
    <row r="6" ht="16.5" customHeight="1">
      <c r="A6" t="s" s="223">
        <f>CONCATENATE(B6,C6)</f>
        <v>550</v>
      </c>
      <c r="B6" t="s" s="223">
        <v>173</v>
      </c>
      <c r="C6" t="s" s="223">
        <v>43</v>
      </c>
      <c r="D6" s="223">
        <v>168</v>
      </c>
      <c r="E6" s="223">
        <v>167.2</v>
      </c>
      <c r="F6" s="223">
        <v>164.9</v>
      </c>
      <c r="G6" s="223">
        <v>163.1</v>
      </c>
      <c r="H6" s="227"/>
      <c r="I6" s="273"/>
      <c r="J6" s="348">
        <v>38</v>
      </c>
      <c r="K6" s="325"/>
      <c r="L6" s="325">
        <v>199.2</v>
      </c>
      <c r="M6" s="325">
        <v>238.7</v>
      </c>
      <c r="N6" s="325"/>
    </row>
    <row r="7" ht="16.5" customHeight="1">
      <c r="A7" t="s" s="223">
        <f>CONCATENATE(B7,C7)</f>
        <v>551</v>
      </c>
      <c r="B7" t="s" s="223">
        <v>173</v>
      </c>
      <c r="C7" t="s" s="223">
        <v>44</v>
      </c>
      <c r="D7" s="223">
        <v>200.5</v>
      </c>
      <c r="E7" s="223">
        <v>199.3</v>
      </c>
      <c r="F7" s="223">
        <v>196.9</v>
      </c>
      <c r="G7" s="223">
        <v>195.8</v>
      </c>
      <c r="H7" s="227"/>
      <c r="I7" s="273"/>
      <c r="J7" s="348">
        <v>42</v>
      </c>
      <c r="K7" s="325"/>
      <c r="L7" s="325">
        <v>198.3</v>
      </c>
      <c r="M7" s="325">
        <v>236.3</v>
      </c>
      <c r="N7" s="325"/>
    </row>
    <row r="8" ht="16.5" customHeight="1">
      <c r="A8" t="s" s="223">
        <f>CONCATENATE(B8,C8)</f>
        <v>552</v>
      </c>
      <c r="B8" t="s" s="223">
        <v>173</v>
      </c>
      <c r="C8" t="s" s="223">
        <v>45</v>
      </c>
      <c r="D8" s="223">
        <v>223.9</v>
      </c>
      <c r="E8" s="223">
        <v>220.1</v>
      </c>
      <c r="F8" s="223">
        <v>225.1</v>
      </c>
      <c r="G8" s="223">
        <v>222.6</v>
      </c>
      <c r="H8" s="227"/>
      <c r="I8" s="227"/>
      <c r="J8" s="328"/>
      <c r="K8" s="328"/>
      <c r="L8" s="328"/>
      <c r="M8" s="328"/>
      <c r="N8" s="328"/>
    </row>
    <row r="9" ht="16" customHeight="1">
      <c r="A9" t="s" s="223">
        <f>CONCATENATE(B9,C9)</f>
        <v>553</v>
      </c>
      <c r="B9" t="s" s="223">
        <v>73</v>
      </c>
      <c r="C9" t="s" s="223">
        <v>43</v>
      </c>
      <c r="D9" s="223">
        <v>165.8</v>
      </c>
      <c r="E9" s="223">
        <v>167</v>
      </c>
      <c r="F9" s="223">
        <v>165</v>
      </c>
      <c r="G9" s="223">
        <v>162.2</v>
      </c>
      <c r="H9" s="227"/>
      <c r="I9" s="227"/>
      <c r="J9" s="227"/>
      <c r="K9" s="227"/>
      <c r="L9" s="227"/>
      <c r="M9" s="227"/>
      <c r="N9" s="227"/>
    </row>
    <row r="10" ht="16" customHeight="1">
      <c r="A10" t="s" s="223">
        <f>CONCATENATE(B10,C10)</f>
        <v>554</v>
      </c>
      <c r="B10" t="s" s="223">
        <v>73</v>
      </c>
      <c r="C10" t="s" s="223">
        <v>44</v>
      </c>
      <c r="D10" s="223">
        <v>200.2</v>
      </c>
      <c r="E10" s="223">
        <v>200.3</v>
      </c>
      <c r="F10" s="223">
        <v>199.1</v>
      </c>
      <c r="G10" s="223">
        <v>198.9</v>
      </c>
      <c r="H10" s="227"/>
      <c r="I10" s="227"/>
      <c r="J10" s="227"/>
      <c r="K10" s="227"/>
      <c r="L10" s="227"/>
      <c r="M10" s="227"/>
      <c r="N10" s="227"/>
    </row>
    <row r="11" ht="15.75" customHeight="1">
      <c r="A11" t="s" s="223">
        <f>CONCATENATE(B11,C11)</f>
        <v>555</v>
      </c>
      <c r="B11" t="s" s="228">
        <v>73</v>
      </c>
      <c r="C11" t="s" s="223">
        <v>45</v>
      </c>
      <c r="D11" s="223">
        <v>231.1</v>
      </c>
      <c r="E11" s="223">
        <v>237.5</v>
      </c>
      <c r="F11" s="223">
        <v>236.7</v>
      </c>
      <c r="G11" s="223">
        <v>231.8</v>
      </c>
      <c r="H11" s="227"/>
      <c r="I11" s="227"/>
      <c r="J11" s="358"/>
      <c r="K11" s="227"/>
      <c r="L11" s="227"/>
      <c r="M11" s="227"/>
      <c r="N11" s="227"/>
    </row>
    <row r="12" ht="15.75" customHeight="1">
      <c r="A12" t="s" s="231">
        <f>CONCATENATE(B12,C12)</f>
        <v>556</v>
      </c>
      <c r="B12" t="s" s="305">
        <v>180</v>
      </c>
      <c r="C12" t="s" s="226">
        <v>43</v>
      </c>
      <c r="D12" s="223">
        <v>165.8</v>
      </c>
      <c r="E12" s="223">
        <v>167</v>
      </c>
      <c r="F12" s="223">
        <v>165</v>
      </c>
      <c r="G12" s="223">
        <v>162.2</v>
      </c>
      <c r="H12" s="227"/>
      <c r="I12" s="227"/>
      <c r="J12" s="359"/>
      <c r="K12" s="227"/>
      <c r="L12" s="227"/>
      <c r="M12" s="227"/>
      <c r="N12" s="227"/>
    </row>
    <row r="13" ht="15.75" customHeight="1">
      <c r="A13" t="s" s="231">
        <f>CONCATENATE(B13,C13)</f>
        <v>557</v>
      </c>
      <c r="B13" t="s" s="305">
        <v>180</v>
      </c>
      <c r="C13" t="s" s="226">
        <v>44</v>
      </c>
      <c r="D13" s="223">
        <v>200.2</v>
      </c>
      <c r="E13" s="223">
        <v>200.3</v>
      </c>
      <c r="F13" s="223">
        <v>199.1</v>
      </c>
      <c r="G13" s="223">
        <v>198.9</v>
      </c>
      <c r="H13" s="227"/>
      <c r="I13" s="227"/>
      <c r="J13" s="359"/>
      <c r="K13" s="227"/>
      <c r="L13" s="227"/>
      <c r="M13" s="227"/>
      <c r="N13" s="227"/>
    </row>
    <row r="14" ht="15.75" customHeight="1">
      <c r="A14" t="s" s="231">
        <f>CONCATENATE(B14,C14)</f>
        <v>558</v>
      </c>
      <c r="B14" t="s" s="305">
        <v>180</v>
      </c>
      <c r="C14" t="s" s="226">
        <v>45</v>
      </c>
      <c r="D14" s="223">
        <v>231.1</v>
      </c>
      <c r="E14" s="223">
        <v>237.5</v>
      </c>
      <c r="F14" s="223">
        <v>236.7</v>
      </c>
      <c r="G14" s="223">
        <v>231.8</v>
      </c>
      <c r="H14" s="227"/>
      <c r="I14" s="227"/>
      <c r="J14" s="359"/>
      <c r="K14" s="227"/>
      <c r="L14" s="227"/>
      <c r="M14" s="227"/>
      <c r="N14" s="227"/>
    </row>
    <row r="15" ht="16" customHeight="1">
      <c r="A15" t="s" s="223">
        <f>CONCATENATE(B15,C15)</f>
        <v>559</v>
      </c>
      <c r="B15" t="s" s="221">
        <v>181</v>
      </c>
      <c r="C15" t="s" s="223">
        <v>43</v>
      </c>
      <c r="D15" s="223">
        <v>176.5</v>
      </c>
      <c r="E15" s="223">
        <v>174</v>
      </c>
      <c r="F15" s="223">
        <v>169.4</v>
      </c>
      <c r="G15" s="223">
        <v>167.1</v>
      </c>
      <c r="H15" s="227"/>
      <c r="I15" s="227"/>
      <c r="J15" s="227"/>
      <c r="K15" s="227"/>
      <c r="L15" s="227"/>
      <c r="M15" s="227"/>
      <c r="N15" s="227"/>
    </row>
    <row r="16" ht="16" customHeight="1">
      <c r="A16" t="s" s="223">
        <f>CONCATENATE(B16,C16)</f>
        <v>560</v>
      </c>
      <c r="B16" t="s" s="223">
        <v>181</v>
      </c>
      <c r="C16" t="s" s="223">
        <v>44</v>
      </c>
      <c r="D16" s="223">
        <v>204.3</v>
      </c>
      <c r="E16" s="223">
        <v>207</v>
      </c>
      <c r="F16" s="223">
        <v>203.7</v>
      </c>
      <c r="G16" s="223">
        <v>202.9</v>
      </c>
      <c r="H16" s="227"/>
      <c r="I16" s="227"/>
      <c r="J16" s="227"/>
      <c r="K16" s="227"/>
      <c r="L16" s="227"/>
      <c r="M16" s="227"/>
      <c r="N16" s="227"/>
    </row>
    <row r="17" ht="15" customHeight="1">
      <c r="A17" t="s" s="223">
        <f>CONCATENATE(B17,C17)</f>
        <v>561</v>
      </c>
      <c r="B17" t="s" s="223">
        <v>181</v>
      </c>
      <c r="C17" t="s" s="223">
        <v>45</v>
      </c>
      <c r="D17" s="223">
        <v>238.2</v>
      </c>
      <c r="E17" s="223">
        <v>244.8</v>
      </c>
      <c r="F17" s="223">
        <v>238.9</v>
      </c>
      <c r="G17" s="223">
        <v>241.7</v>
      </c>
      <c r="H17" s="227"/>
      <c r="I17" s="360"/>
      <c r="J17" s="227"/>
      <c r="K17" s="227"/>
      <c r="L17" s="227"/>
      <c r="M17" s="227"/>
      <c r="N17" s="227"/>
    </row>
    <row r="18" ht="15.75" customHeight="1">
      <c r="A18" t="s" s="223">
        <f>CONCATENATE(B18,C18)</f>
        <v>562</v>
      </c>
      <c r="B18" t="s" s="223">
        <v>75</v>
      </c>
      <c r="C18" t="s" s="223">
        <v>43</v>
      </c>
      <c r="D18" s="223">
        <v>168.6</v>
      </c>
      <c r="E18" s="223">
        <v>171.7</v>
      </c>
      <c r="F18" s="223">
        <v>166.6</v>
      </c>
      <c r="G18" s="223">
        <v>166.1</v>
      </c>
      <c r="H18" s="227"/>
      <c r="I18" s="359"/>
      <c r="J18" s="227"/>
      <c r="K18" s="227"/>
      <c r="L18" s="227"/>
      <c r="M18" s="227"/>
      <c r="N18" s="227"/>
    </row>
    <row r="19" ht="15.75" customHeight="1">
      <c r="A19" t="s" s="223">
        <f>CONCATENATE(B19,C19)</f>
        <v>563</v>
      </c>
      <c r="B19" t="s" s="223">
        <v>75</v>
      </c>
      <c r="C19" t="s" s="223">
        <v>44</v>
      </c>
      <c r="D19" s="223">
        <v>201.4</v>
      </c>
      <c r="E19" s="223">
        <v>203.1</v>
      </c>
      <c r="F19" s="223">
        <v>201.4</v>
      </c>
      <c r="G19" s="223">
        <v>200.6</v>
      </c>
      <c r="H19" s="227"/>
      <c r="I19" s="359"/>
      <c r="J19" s="361"/>
      <c r="K19" s="227"/>
      <c r="L19" s="227"/>
      <c r="M19" s="227"/>
      <c r="N19" s="227"/>
    </row>
    <row r="20" ht="15.75" customHeight="1">
      <c r="A20" t="s" s="223">
        <f>CONCATENATE(B20,C20)</f>
        <v>564</v>
      </c>
      <c r="B20" t="s" s="223">
        <v>75</v>
      </c>
      <c r="C20" t="s" s="223">
        <v>45</v>
      </c>
      <c r="D20" s="223">
        <v>220.4</v>
      </c>
      <c r="E20" s="223">
        <v>223.9</v>
      </c>
      <c r="F20" s="223">
        <v>223</v>
      </c>
      <c r="G20" s="223">
        <v>224.7</v>
      </c>
      <c r="H20" s="227"/>
      <c r="I20" s="359"/>
      <c r="J20" s="227"/>
      <c r="K20" s="227"/>
      <c r="L20" s="227"/>
      <c r="M20" s="227"/>
      <c r="N20" s="227"/>
    </row>
    <row r="21" ht="16" customHeight="1">
      <c r="A21" t="s" s="223">
        <f>CONCATENATE(B21,C21)</f>
        <v>565</v>
      </c>
      <c r="B21" t="s" s="223">
        <v>566</v>
      </c>
      <c r="C21" t="s" s="223">
        <v>43</v>
      </c>
      <c r="D21" s="223">
        <v>168.6</v>
      </c>
      <c r="E21" s="223">
        <v>171.7</v>
      </c>
      <c r="F21" s="223">
        <v>166.6</v>
      </c>
      <c r="G21" s="223">
        <v>166.1</v>
      </c>
      <c r="H21" s="227"/>
      <c r="I21" s="227"/>
      <c r="J21" s="227"/>
      <c r="K21" s="227"/>
      <c r="L21" s="227"/>
      <c r="M21" s="227"/>
      <c r="N21" s="227"/>
    </row>
    <row r="22" ht="16" customHeight="1">
      <c r="A22" t="s" s="223">
        <f>CONCATENATE(B22,C22)</f>
        <v>567</v>
      </c>
      <c r="B22" t="s" s="223">
        <v>566</v>
      </c>
      <c r="C22" t="s" s="223">
        <v>44</v>
      </c>
      <c r="D22" s="223">
        <v>201.4</v>
      </c>
      <c r="E22" s="223">
        <v>203.1</v>
      </c>
      <c r="F22" s="223">
        <v>201.4</v>
      </c>
      <c r="G22" s="223">
        <v>200.6</v>
      </c>
      <c r="H22" s="227"/>
      <c r="I22" s="227"/>
      <c r="J22" s="227"/>
      <c r="K22" s="227"/>
      <c r="L22" s="227"/>
      <c r="M22" s="227"/>
      <c r="N22" s="227"/>
    </row>
    <row r="23" ht="16" customHeight="1">
      <c r="A23" t="s" s="223">
        <f>CONCATENATE(B23,C23)</f>
        <v>568</v>
      </c>
      <c r="B23" t="s" s="223">
        <v>566</v>
      </c>
      <c r="C23" t="s" s="223">
        <v>45</v>
      </c>
      <c r="D23" s="223">
        <v>220.4</v>
      </c>
      <c r="E23" s="223">
        <v>223.9</v>
      </c>
      <c r="F23" s="223">
        <v>223</v>
      </c>
      <c r="G23" s="223">
        <v>224.7</v>
      </c>
      <c r="H23" s="227"/>
      <c r="I23" s="227"/>
      <c r="J23" s="227"/>
      <c r="K23" s="227"/>
      <c r="L23" s="227"/>
      <c r="M23" s="227"/>
      <c r="N23" s="227"/>
    </row>
    <row r="24" ht="16" customHeight="1">
      <c r="A24" t="s" s="223">
        <f>CONCATENATE(B24,C24)</f>
        <v>569</v>
      </c>
      <c r="B24" t="s" s="223">
        <v>344</v>
      </c>
      <c r="C24" t="s" s="223">
        <v>43</v>
      </c>
      <c r="D24" s="223">
        <v>162.4</v>
      </c>
      <c r="E24" s="223">
        <v>160</v>
      </c>
      <c r="F24" s="223">
        <v>158.8</v>
      </c>
      <c r="G24" s="223">
        <v>156.4</v>
      </c>
      <c r="H24" s="227"/>
      <c r="I24" s="227"/>
      <c r="J24" s="227"/>
      <c r="K24" s="227"/>
      <c r="L24" s="227"/>
      <c r="M24" s="227"/>
      <c r="N24" s="227"/>
    </row>
    <row r="25" ht="16" customHeight="1">
      <c r="A25" t="s" s="223">
        <f>CONCATENATE(B25,C25)</f>
        <v>570</v>
      </c>
      <c r="B25" t="s" s="223">
        <v>344</v>
      </c>
      <c r="C25" t="s" s="223">
        <v>44</v>
      </c>
      <c r="D25" s="223">
        <v>198.5</v>
      </c>
      <c r="E25" s="223">
        <v>199.1</v>
      </c>
      <c r="F25" s="223">
        <v>198.1</v>
      </c>
      <c r="G25" s="223">
        <v>195.8</v>
      </c>
      <c r="H25" s="227"/>
      <c r="I25" s="227"/>
      <c r="J25" s="227"/>
      <c r="K25" s="227"/>
      <c r="L25" s="227"/>
      <c r="M25" s="227"/>
      <c r="N25" s="227"/>
    </row>
    <row r="26" ht="16" customHeight="1">
      <c r="A26" t="s" s="223">
        <f>CONCATENATE(B26,C26)</f>
        <v>571</v>
      </c>
      <c r="B26" t="s" s="223">
        <v>344</v>
      </c>
      <c r="C26" t="s" s="223">
        <v>45</v>
      </c>
      <c r="D26" s="223">
        <v>214.2</v>
      </c>
      <c r="E26" s="223">
        <v>218.1</v>
      </c>
      <c r="F26" s="223">
        <v>230.5</v>
      </c>
      <c r="G26" s="223">
        <v>226.1</v>
      </c>
      <c r="H26" s="227"/>
      <c r="I26" s="227"/>
      <c r="J26" s="227"/>
      <c r="K26" s="227"/>
      <c r="L26" s="227"/>
      <c r="M26" s="227"/>
      <c r="N26" s="227"/>
    </row>
    <row r="27" ht="16" customHeight="1">
      <c r="A27" t="s" s="223">
        <f>CONCATENATE(B27,C27)</f>
        <v>572</v>
      </c>
      <c r="B27" t="s" s="223">
        <v>412</v>
      </c>
      <c r="C27" t="s" s="223">
        <v>43</v>
      </c>
      <c r="D27" s="223">
        <v>162.5</v>
      </c>
      <c r="E27" s="223">
        <v>158.2</v>
      </c>
      <c r="F27" s="223">
        <v>155.6</v>
      </c>
      <c r="G27" s="223">
        <v>151.9</v>
      </c>
      <c r="H27" s="227"/>
      <c r="I27" s="227"/>
      <c r="J27" s="227"/>
      <c r="K27" s="227"/>
      <c r="L27" s="227"/>
      <c r="M27" s="227"/>
      <c r="N27" s="227"/>
    </row>
    <row r="28" ht="16" customHeight="1">
      <c r="A28" t="s" s="223">
        <f>CONCATENATE(B28,C28)</f>
        <v>573</v>
      </c>
      <c r="B28" t="s" s="223">
        <v>412</v>
      </c>
      <c r="C28" t="s" s="223">
        <v>44</v>
      </c>
      <c r="D28" s="223">
        <v>193</v>
      </c>
      <c r="E28" s="223">
        <v>199.5</v>
      </c>
      <c r="F28" s="223">
        <v>198</v>
      </c>
      <c r="G28" s="223">
        <v>198.8</v>
      </c>
      <c r="H28" s="227"/>
      <c r="I28" s="227"/>
      <c r="J28" s="227"/>
      <c r="K28" s="227"/>
      <c r="L28" s="227"/>
      <c r="M28" s="227"/>
      <c r="N28" s="227"/>
    </row>
    <row r="29" ht="16" customHeight="1">
      <c r="A29" t="s" s="223">
        <f>CONCATENATE(B29,C29)</f>
        <v>574</v>
      </c>
      <c r="B29" t="s" s="223">
        <v>77</v>
      </c>
      <c r="C29" t="s" s="223">
        <v>43</v>
      </c>
      <c r="D29" s="223">
        <v>165.8</v>
      </c>
      <c r="E29" s="223">
        <v>166.3</v>
      </c>
      <c r="F29" s="223">
        <v>164</v>
      </c>
      <c r="G29" s="223">
        <v>160.7</v>
      </c>
      <c r="H29" s="227"/>
      <c r="I29" s="227"/>
      <c r="J29" s="227"/>
      <c r="K29" s="227"/>
      <c r="L29" s="227"/>
      <c r="M29" s="227"/>
      <c r="N29" s="227"/>
    </row>
    <row r="30" ht="16" customHeight="1">
      <c r="A30" t="s" s="223">
        <f>CONCATENATE(B30,C30)</f>
        <v>575</v>
      </c>
      <c r="B30" t="s" s="223">
        <v>77</v>
      </c>
      <c r="C30" t="s" s="223">
        <v>44</v>
      </c>
      <c r="D30" s="223">
        <v>196.1</v>
      </c>
      <c r="E30" s="223">
        <v>197.5</v>
      </c>
      <c r="F30" s="223">
        <v>200.4</v>
      </c>
      <c r="G30" s="223">
        <v>198.9</v>
      </c>
      <c r="H30" s="227"/>
      <c r="I30" s="227"/>
      <c r="J30" s="227"/>
      <c r="K30" s="227"/>
      <c r="L30" s="227"/>
      <c r="M30" s="227"/>
      <c r="N30" s="227"/>
    </row>
    <row r="31" ht="16" customHeight="1">
      <c r="A31" t="s" s="223">
        <f>CONCATENATE(B31,C31)</f>
        <v>576</v>
      </c>
      <c r="B31" t="s" s="223">
        <v>77</v>
      </c>
      <c r="C31" t="s" s="223">
        <v>45</v>
      </c>
      <c r="D31" s="223">
        <v>221.5</v>
      </c>
      <c r="E31" s="223">
        <v>224.1</v>
      </c>
      <c r="F31" s="223">
        <v>221.8</v>
      </c>
      <c r="G31" s="223">
        <v>226.9</v>
      </c>
      <c r="H31" s="227"/>
      <c r="I31" s="227"/>
      <c r="J31" s="227"/>
      <c r="K31" s="227"/>
      <c r="L31" s="227"/>
      <c r="M31" s="227"/>
      <c r="N31" s="227"/>
    </row>
    <row r="32" ht="16" customHeight="1">
      <c r="A32" t="s" s="223">
        <f>CONCATENATE(B32,C32)</f>
        <v>577</v>
      </c>
      <c r="B32" t="s" s="223">
        <v>79</v>
      </c>
      <c r="C32" t="s" s="223">
        <v>43</v>
      </c>
      <c r="D32" s="223">
        <v>157.5</v>
      </c>
      <c r="E32" s="223">
        <v>158</v>
      </c>
      <c r="F32" s="223">
        <v>154.9</v>
      </c>
      <c r="G32" s="223">
        <v>151.8</v>
      </c>
      <c r="H32" s="227"/>
      <c r="I32" s="227"/>
      <c r="J32" s="227"/>
      <c r="K32" s="227"/>
      <c r="L32" s="227"/>
      <c r="M32" s="227"/>
      <c r="N32" s="227"/>
    </row>
    <row r="33" ht="16" customHeight="1">
      <c r="A33" t="s" s="223">
        <f>CONCATENATE(B33,C33)</f>
        <v>578</v>
      </c>
      <c r="B33" t="s" s="223">
        <v>79</v>
      </c>
      <c r="C33" t="s" s="223">
        <v>44</v>
      </c>
      <c r="D33" s="223">
        <v>190.1</v>
      </c>
      <c r="E33" s="223">
        <v>190.8</v>
      </c>
      <c r="F33" s="223">
        <v>190</v>
      </c>
      <c r="G33" s="223">
        <v>188.3</v>
      </c>
      <c r="H33" s="227"/>
      <c r="I33" s="227"/>
      <c r="J33" s="227"/>
      <c r="K33" s="227"/>
      <c r="L33" s="227"/>
      <c r="M33" s="227"/>
      <c r="N33" s="227"/>
    </row>
    <row r="34" ht="16" customHeight="1">
      <c r="A34" t="s" s="223">
        <f>CONCATENATE(B34,C34)</f>
        <v>579</v>
      </c>
      <c r="B34" t="s" s="223">
        <v>79</v>
      </c>
      <c r="C34" t="s" s="223">
        <v>45</v>
      </c>
      <c r="D34" s="223">
        <v>224.2</v>
      </c>
      <c r="E34" s="223">
        <v>216.9</v>
      </c>
      <c r="F34" s="223">
        <v>210.8</v>
      </c>
      <c r="G34" s="223">
        <v>211.4</v>
      </c>
      <c r="H34" s="227"/>
      <c r="I34" s="227"/>
      <c r="J34" s="227"/>
      <c r="K34" s="227"/>
      <c r="L34" s="227"/>
      <c r="M34" s="227"/>
      <c r="N34" s="227"/>
    </row>
    <row r="35" ht="16" customHeight="1">
      <c r="A35" t="s" s="223">
        <f>CONCATENATE(B35,C35)</f>
        <v>580</v>
      </c>
      <c r="B35" t="s" s="223">
        <v>82</v>
      </c>
      <c r="C35" t="s" s="223">
        <v>43</v>
      </c>
      <c r="D35" s="223">
        <v>157.5</v>
      </c>
      <c r="E35" s="223">
        <v>158</v>
      </c>
      <c r="F35" s="223">
        <v>154.9</v>
      </c>
      <c r="G35" s="223">
        <v>151.8</v>
      </c>
      <c r="H35" s="227"/>
      <c r="I35" s="227"/>
      <c r="J35" s="227"/>
      <c r="K35" s="227"/>
      <c r="L35" s="227"/>
      <c r="M35" s="227"/>
      <c r="N35" s="227"/>
    </row>
    <row r="36" ht="16" customHeight="1">
      <c r="A36" t="s" s="223">
        <f>CONCATENATE(B36,C36)</f>
        <v>581</v>
      </c>
      <c r="B36" t="s" s="223">
        <v>82</v>
      </c>
      <c r="C36" t="s" s="223">
        <v>44</v>
      </c>
      <c r="D36" s="223">
        <v>190.1</v>
      </c>
      <c r="E36" s="223">
        <v>190.8</v>
      </c>
      <c r="F36" s="223">
        <v>190</v>
      </c>
      <c r="G36" s="223">
        <v>188.3</v>
      </c>
      <c r="H36" s="227"/>
      <c r="I36" s="227"/>
      <c r="J36" s="227"/>
      <c r="K36" s="227"/>
      <c r="L36" s="227"/>
      <c r="M36" s="227"/>
      <c r="N36" s="227"/>
    </row>
    <row r="37" ht="16" customHeight="1">
      <c r="A37" t="s" s="223">
        <f>CONCATENATE(B37,C37)</f>
        <v>582</v>
      </c>
      <c r="B37" t="s" s="223">
        <v>82</v>
      </c>
      <c r="C37" t="s" s="223">
        <v>45</v>
      </c>
      <c r="D37" s="223">
        <v>224.2</v>
      </c>
      <c r="E37" s="223">
        <v>216.9</v>
      </c>
      <c r="F37" s="223">
        <v>210.8</v>
      </c>
      <c r="G37" s="223">
        <v>211.4</v>
      </c>
      <c r="H37" s="227"/>
      <c r="I37" s="227"/>
      <c r="J37" s="227"/>
      <c r="K37" s="227"/>
      <c r="L37" s="227"/>
      <c r="M37" s="227"/>
      <c r="N37" s="227"/>
    </row>
    <row r="38" ht="16" customHeight="1">
      <c r="A38" t="s" s="223">
        <f>CONCATENATE(B38,C38)</f>
        <v>583</v>
      </c>
      <c r="B38" t="s" s="223">
        <v>81</v>
      </c>
      <c r="C38" t="s" s="223">
        <v>43</v>
      </c>
      <c r="D38" s="223">
        <v>157.5</v>
      </c>
      <c r="E38" s="223">
        <v>158</v>
      </c>
      <c r="F38" s="223">
        <v>154.9</v>
      </c>
      <c r="G38" s="223">
        <v>151.8</v>
      </c>
      <c r="H38" s="227"/>
      <c r="I38" s="227"/>
      <c r="J38" s="227"/>
      <c r="K38" s="227"/>
      <c r="L38" s="227"/>
      <c r="M38" s="227"/>
      <c r="N38" s="227"/>
    </row>
    <row r="39" ht="16" customHeight="1">
      <c r="A39" t="s" s="223">
        <f>CONCATENATE(B39,C39)</f>
        <v>584</v>
      </c>
      <c r="B39" t="s" s="223">
        <v>81</v>
      </c>
      <c r="C39" t="s" s="223">
        <v>44</v>
      </c>
      <c r="D39" s="223">
        <v>190.1</v>
      </c>
      <c r="E39" s="223">
        <v>190.8</v>
      </c>
      <c r="F39" s="223">
        <v>190</v>
      </c>
      <c r="G39" s="223">
        <v>188.3</v>
      </c>
      <c r="H39" s="227"/>
      <c r="I39" s="227"/>
      <c r="J39" s="227"/>
      <c r="K39" s="227"/>
      <c r="L39" s="227"/>
      <c r="M39" s="227"/>
      <c r="N39" s="227"/>
    </row>
    <row r="40" ht="16" customHeight="1">
      <c r="A40" t="s" s="223">
        <f>CONCATENATE(B40,C40)</f>
        <v>585</v>
      </c>
      <c r="B40" t="s" s="223">
        <v>81</v>
      </c>
      <c r="C40" t="s" s="223">
        <v>45</v>
      </c>
      <c r="D40" s="223">
        <v>224.2</v>
      </c>
      <c r="E40" s="223">
        <v>216.9</v>
      </c>
      <c r="F40" s="223">
        <v>210.8</v>
      </c>
      <c r="G40" s="223">
        <v>211.4</v>
      </c>
      <c r="H40" s="227"/>
      <c r="I40" s="227"/>
      <c r="J40" s="227"/>
      <c r="K40" s="227"/>
      <c r="L40" s="227"/>
      <c r="M40" s="227"/>
      <c r="N40" s="227"/>
    </row>
    <row r="41" ht="16" customHeight="1">
      <c r="A41" t="s" s="223">
        <f>CONCATENATE(B41,C41)</f>
        <v>586</v>
      </c>
      <c r="B41" t="s" s="223">
        <v>83</v>
      </c>
      <c r="C41" t="s" s="223">
        <v>43</v>
      </c>
      <c r="D41" s="223">
        <v>168.9</v>
      </c>
      <c r="E41" s="223">
        <v>167.7</v>
      </c>
      <c r="F41" s="223">
        <v>165.3</v>
      </c>
      <c r="G41" s="223">
        <v>163.8</v>
      </c>
      <c r="H41" s="227"/>
      <c r="I41" s="227"/>
      <c r="J41" s="227"/>
      <c r="K41" s="227"/>
      <c r="L41" s="227"/>
      <c r="M41" s="227"/>
      <c r="N41" s="227"/>
    </row>
    <row r="42" ht="16" customHeight="1">
      <c r="A42" t="s" s="223">
        <f>CONCATENATE(B42,C42)</f>
        <v>587</v>
      </c>
      <c r="B42" t="s" s="223">
        <v>83</v>
      </c>
      <c r="C42" t="s" s="223">
        <v>44</v>
      </c>
      <c r="D42" s="223">
        <v>202</v>
      </c>
      <c r="E42" s="223">
        <v>201.3</v>
      </c>
      <c r="F42" s="223">
        <v>201.9</v>
      </c>
      <c r="G42" s="223">
        <v>206</v>
      </c>
      <c r="H42" s="227"/>
      <c r="I42" s="227"/>
      <c r="J42" s="227"/>
      <c r="K42" s="227"/>
      <c r="L42" s="227"/>
      <c r="M42" s="227"/>
      <c r="N42" s="227"/>
    </row>
    <row r="43" ht="16" customHeight="1">
      <c r="A43" t="s" s="223">
        <f>CONCATENATE(B43,C43)</f>
        <v>588</v>
      </c>
      <c r="B43" t="s" s="223">
        <v>83</v>
      </c>
      <c r="C43" t="s" s="223">
        <v>45</v>
      </c>
      <c r="D43" s="223">
        <v>225.7</v>
      </c>
      <c r="E43" s="223">
        <v>231.5</v>
      </c>
      <c r="F43" s="223">
        <v>229.7</v>
      </c>
      <c r="G43" s="223">
        <v>228.8</v>
      </c>
      <c r="H43" s="227"/>
      <c r="I43" s="227"/>
      <c r="J43" s="227"/>
      <c r="K43" s="227"/>
      <c r="L43" s="227"/>
      <c r="M43" s="227"/>
      <c r="N43" s="227"/>
    </row>
    <row r="44" ht="16" customHeight="1">
      <c r="A44" t="s" s="223">
        <f>CONCATENATE(B44,C44)</f>
        <v>589</v>
      </c>
      <c r="B44" t="s" s="223">
        <v>88</v>
      </c>
      <c r="C44" t="s" s="223">
        <v>43</v>
      </c>
      <c r="D44" s="223">
        <v>167.3</v>
      </c>
      <c r="E44" s="223">
        <v>167.9</v>
      </c>
      <c r="F44" s="223">
        <v>166</v>
      </c>
      <c r="G44" s="223">
        <v>162.1</v>
      </c>
      <c r="H44" s="227"/>
      <c r="I44" s="227"/>
      <c r="J44" s="227"/>
      <c r="K44" s="227"/>
      <c r="L44" s="227"/>
      <c r="M44" s="227"/>
      <c r="N44" s="227"/>
    </row>
    <row r="45" ht="16" customHeight="1">
      <c r="A45" t="s" s="223">
        <f>CONCATENATE(B45,C45)</f>
        <v>590</v>
      </c>
      <c r="B45" t="s" s="223">
        <v>88</v>
      </c>
      <c r="C45" t="s" s="223">
        <v>44</v>
      </c>
      <c r="D45" s="223">
        <v>202.6</v>
      </c>
      <c r="E45" s="223">
        <v>203.5</v>
      </c>
      <c r="F45" s="223">
        <v>204.5</v>
      </c>
      <c r="G45" s="223">
        <v>202</v>
      </c>
      <c r="H45" s="227"/>
      <c r="I45" s="227"/>
      <c r="J45" s="227"/>
      <c r="K45" s="227"/>
      <c r="L45" s="227"/>
      <c r="M45" s="227"/>
      <c r="N45" s="227"/>
    </row>
    <row r="46" ht="16" customHeight="1">
      <c r="A46" t="s" s="223">
        <f>CONCATENATE(B46,C46)</f>
        <v>591</v>
      </c>
      <c r="B46" t="s" s="223">
        <v>88</v>
      </c>
      <c r="C46" t="s" s="223">
        <v>45</v>
      </c>
      <c r="D46" s="223">
        <v>224.6</v>
      </c>
      <c r="E46" s="223">
        <v>230.7</v>
      </c>
      <c r="F46" s="223">
        <v>229.3</v>
      </c>
      <c r="G46" s="223">
        <v>226.5</v>
      </c>
      <c r="H46" s="227"/>
      <c r="I46" s="227"/>
      <c r="J46" s="227"/>
      <c r="K46" s="227"/>
      <c r="L46" s="227"/>
      <c r="M46" s="227"/>
      <c r="N46" s="227"/>
    </row>
    <row r="47" ht="16" customHeight="1">
      <c r="A47" t="s" s="223">
        <f>CONCATENATE(B47,C47)</f>
        <v>592</v>
      </c>
      <c r="B47" t="s" s="223">
        <v>89</v>
      </c>
      <c r="C47" t="s" s="223">
        <v>43</v>
      </c>
      <c r="D47" s="223">
        <v>167.3</v>
      </c>
      <c r="E47" s="223">
        <v>167.9</v>
      </c>
      <c r="F47" s="223">
        <v>166</v>
      </c>
      <c r="G47" s="223">
        <v>162.1</v>
      </c>
      <c r="H47" s="227"/>
      <c r="I47" s="227"/>
      <c r="J47" s="227"/>
      <c r="K47" s="227"/>
      <c r="L47" s="227"/>
      <c r="M47" s="227"/>
      <c r="N47" s="227"/>
    </row>
    <row r="48" ht="16" customHeight="1">
      <c r="A48" t="s" s="223">
        <f>CONCATENATE(B48,C48)</f>
        <v>593</v>
      </c>
      <c r="B48" t="s" s="223">
        <v>89</v>
      </c>
      <c r="C48" t="s" s="223">
        <v>44</v>
      </c>
      <c r="D48" s="223">
        <v>202.6</v>
      </c>
      <c r="E48" s="223">
        <v>203.5</v>
      </c>
      <c r="F48" s="223">
        <v>204.5</v>
      </c>
      <c r="G48" s="223">
        <v>202</v>
      </c>
      <c r="H48" s="227"/>
      <c r="I48" s="227"/>
      <c r="J48" s="227"/>
      <c r="K48" s="227"/>
      <c r="L48" s="227"/>
      <c r="M48" s="227"/>
      <c r="N48" s="227"/>
    </row>
    <row r="49" ht="16" customHeight="1">
      <c r="A49" t="s" s="223">
        <f>CONCATENATE(B49,C49)</f>
        <v>594</v>
      </c>
      <c r="B49" t="s" s="223">
        <v>89</v>
      </c>
      <c r="C49" t="s" s="223">
        <v>45</v>
      </c>
      <c r="D49" s="223">
        <v>224.6</v>
      </c>
      <c r="E49" s="223">
        <v>230.7</v>
      </c>
      <c r="F49" s="223">
        <v>229.3</v>
      </c>
      <c r="G49" s="223">
        <v>226.5</v>
      </c>
      <c r="H49" s="227"/>
      <c r="I49" s="227"/>
      <c r="J49" s="227"/>
      <c r="K49" s="227"/>
      <c r="L49" s="227"/>
      <c r="M49" s="227"/>
      <c r="N49" s="227"/>
    </row>
    <row r="50" ht="16" customHeight="1">
      <c r="A50" t="s" s="223">
        <f>CONCATENATE(B50,C50)</f>
        <v>595</v>
      </c>
      <c r="B50" t="s" s="223">
        <v>193</v>
      </c>
      <c r="C50" t="s" s="223">
        <v>43</v>
      </c>
      <c r="D50" s="223">
        <v>169.2</v>
      </c>
      <c r="E50" s="223">
        <v>169.6</v>
      </c>
      <c r="F50" s="223">
        <v>166.2</v>
      </c>
      <c r="G50" s="223">
        <v>163.4</v>
      </c>
      <c r="H50" s="227"/>
      <c r="I50" s="227"/>
      <c r="J50" s="227"/>
      <c r="K50" s="227"/>
      <c r="L50" s="227"/>
      <c r="M50" s="227"/>
      <c r="N50" s="227"/>
    </row>
    <row r="51" ht="16" customHeight="1">
      <c r="A51" t="s" s="223">
        <f>CONCATENATE(B51,C51)</f>
        <v>596</v>
      </c>
      <c r="B51" t="s" s="223">
        <v>193</v>
      </c>
      <c r="C51" t="s" s="223">
        <v>44</v>
      </c>
      <c r="D51" s="223">
        <v>198.9</v>
      </c>
      <c r="E51" s="223">
        <v>200.9</v>
      </c>
      <c r="F51" s="223">
        <v>200.1</v>
      </c>
      <c r="G51" s="223">
        <v>201.5</v>
      </c>
      <c r="H51" s="227"/>
      <c r="I51" s="227"/>
      <c r="J51" s="227"/>
      <c r="K51" s="227"/>
      <c r="L51" s="227"/>
      <c r="M51" s="227"/>
      <c r="N51" s="227"/>
    </row>
    <row r="52" ht="16" customHeight="1">
      <c r="A52" t="s" s="223">
        <f>CONCATENATE(B52,C52)</f>
        <v>597</v>
      </c>
      <c r="B52" t="s" s="223">
        <v>192</v>
      </c>
      <c r="C52" t="s" s="223">
        <v>43</v>
      </c>
      <c r="D52" s="223">
        <v>169.2</v>
      </c>
      <c r="E52" s="223">
        <v>169.6</v>
      </c>
      <c r="F52" s="223">
        <v>166.2</v>
      </c>
      <c r="G52" s="223">
        <v>163.4</v>
      </c>
      <c r="H52" s="227"/>
      <c r="I52" s="227"/>
      <c r="J52" s="227"/>
      <c r="K52" s="227"/>
      <c r="L52" s="227"/>
      <c r="M52" s="227"/>
      <c r="N52" s="227"/>
    </row>
    <row r="53" ht="16" customHeight="1">
      <c r="A53" t="s" s="223">
        <f>CONCATENATE(B53,C53)</f>
        <v>598</v>
      </c>
      <c r="B53" t="s" s="223">
        <v>192</v>
      </c>
      <c r="C53" t="s" s="223">
        <v>44</v>
      </c>
      <c r="D53" s="223">
        <v>198.9</v>
      </c>
      <c r="E53" s="223">
        <v>200.9</v>
      </c>
      <c r="F53" s="223">
        <v>200.1</v>
      </c>
      <c r="G53" s="223">
        <v>201.5</v>
      </c>
      <c r="H53" s="227"/>
      <c r="I53" s="227"/>
      <c r="J53" s="227"/>
      <c r="K53" s="227"/>
      <c r="L53" s="227"/>
      <c r="M53" s="227"/>
      <c r="N53" s="227"/>
    </row>
    <row r="54" ht="16" customHeight="1">
      <c r="A54" t="s" s="223">
        <f>CONCATENATE(B54,C54)</f>
        <v>599</v>
      </c>
      <c r="B54" t="s" s="223">
        <v>193</v>
      </c>
      <c r="C54" t="s" s="223">
        <v>45</v>
      </c>
      <c r="D54" s="223">
        <v>222.7</v>
      </c>
      <c r="E54" s="223">
        <v>222.3</v>
      </c>
      <c r="F54" s="223">
        <v>218.5</v>
      </c>
      <c r="G54" s="223">
        <v>222.9</v>
      </c>
      <c r="H54" s="227"/>
      <c r="I54" s="227"/>
      <c r="J54" s="227"/>
      <c r="K54" s="227"/>
      <c r="L54" s="227"/>
      <c r="M54" s="227"/>
      <c r="N54" s="227"/>
    </row>
    <row r="55" ht="16" customHeight="1">
      <c r="A55" t="s" s="223">
        <f>CONCATENATE(B55,C55)</f>
        <v>600</v>
      </c>
      <c r="B55" t="s" s="223">
        <v>91</v>
      </c>
      <c r="C55" t="s" s="223">
        <v>43</v>
      </c>
      <c r="D55" s="223">
        <v>167.6</v>
      </c>
      <c r="E55" s="223">
        <v>167.5</v>
      </c>
      <c r="F55" s="223">
        <v>166.7</v>
      </c>
      <c r="G55" s="223">
        <v>164.4</v>
      </c>
      <c r="H55" s="227"/>
      <c r="I55" s="227"/>
      <c r="J55" s="227"/>
      <c r="K55" s="227"/>
      <c r="L55" s="227"/>
      <c r="M55" s="227"/>
      <c r="N55" s="227"/>
    </row>
    <row r="56" ht="16" customHeight="1">
      <c r="A56" t="s" s="223">
        <f>CONCATENATE(B56,C56)</f>
        <v>601</v>
      </c>
      <c r="B56" t="s" s="223">
        <v>91</v>
      </c>
      <c r="C56" t="s" s="223">
        <v>44</v>
      </c>
      <c r="D56" s="223">
        <v>202.4</v>
      </c>
      <c r="E56" s="223">
        <v>201.6</v>
      </c>
      <c r="F56" s="223">
        <v>203.3</v>
      </c>
      <c r="G56" s="223">
        <v>199.5</v>
      </c>
      <c r="H56" s="227"/>
      <c r="I56" s="227"/>
      <c r="J56" s="227"/>
      <c r="K56" s="227"/>
      <c r="L56" s="227"/>
      <c r="M56" s="227"/>
      <c r="N56" s="227"/>
    </row>
    <row r="57" ht="16" customHeight="1">
      <c r="A57" t="s" s="223">
        <f>CONCATENATE(B57,C57)</f>
        <v>602</v>
      </c>
      <c r="B57" t="s" s="223">
        <v>91</v>
      </c>
      <c r="C57" t="s" s="223">
        <v>45</v>
      </c>
      <c r="D57" s="223">
        <v>232.1</v>
      </c>
      <c r="E57" s="223">
        <v>234.5</v>
      </c>
      <c r="F57" s="223">
        <v>236</v>
      </c>
      <c r="G57" s="223">
        <v>233.3</v>
      </c>
      <c r="H57" s="227"/>
      <c r="I57" s="227"/>
      <c r="J57" s="227"/>
      <c r="K57" s="227"/>
      <c r="L57" s="227"/>
      <c r="M57" s="227"/>
      <c r="N57" s="227"/>
    </row>
    <row r="58" ht="16" customHeight="1">
      <c r="A58" t="s" s="223">
        <f>CONCATENATE(B58,C58)</f>
        <v>603</v>
      </c>
      <c r="B58" t="s" s="223">
        <v>92</v>
      </c>
      <c r="C58" t="s" s="223">
        <v>43</v>
      </c>
      <c r="D58" s="223">
        <v>167.6</v>
      </c>
      <c r="E58" s="223">
        <v>167.5</v>
      </c>
      <c r="F58" s="223">
        <v>166.7</v>
      </c>
      <c r="G58" s="223">
        <v>164.4</v>
      </c>
      <c r="H58" s="227"/>
      <c r="I58" s="227"/>
      <c r="J58" s="227"/>
      <c r="K58" s="227"/>
      <c r="L58" s="227"/>
      <c r="M58" s="227"/>
      <c r="N58" s="227"/>
    </row>
    <row r="59" ht="16" customHeight="1">
      <c r="A59" t="s" s="223">
        <f>CONCATENATE(B59,C59)</f>
        <v>604</v>
      </c>
      <c r="B59" t="s" s="223">
        <v>92</v>
      </c>
      <c r="C59" t="s" s="223">
        <v>44</v>
      </c>
      <c r="D59" s="223">
        <v>202.4</v>
      </c>
      <c r="E59" s="223">
        <v>201.6</v>
      </c>
      <c r="F59" s="223">
        <v>203.3</v>
      </c>
      <c r="G59" s="223">
        <v>199.5</v>
      </c>
      <c r="H59" s="227"/>
      <c r="I59" s="227"/>
      <c r="J59" s="227"/>
      <c r="K59" s="227"/>
      <c r="L59" s="227"/>
      <c r="M59" s="227"/>
      <c r="N59" s="227"/>
    </row>
    <row r="60" ht="16" customHeight="1">
      <c r="A60" t="s" s="223">
        <f>CONCATENATE(B60,C60)</f>
        <v>605</v>
      </c>
      <c r="B60" t="s" s="223">
        <v>92</v>
      </c>
      <c r="C60" t="s" s="223">
        <v>45</v>
      </c>
      <c r="D60" s="223">
        <v>232.1</v>
      </c>
      <c r="E60" s="223">
        <v>234.5</v>
      </c>
      <c r="F60" s="223">
        <v>236</v>
      </c>
      <c r="G60" s="223">
        <v>233.3</v>
      </c>
      <c r="H60" s="227"/>
      <c r="I60" s="227"/>
      <c r="J60" s="227"/>
      <c r="K60" s="227"/>
      <c r="L60" s="227"/>
      <c r="M60" s="227"/>
      <c r="N60" s="227"/>
    </row>
    <row r="61" ht="16" customHeight="1">
      <c r="A61" t="s" s="223">
        <f>CONCATENATE(B61,C61)</f>
        <v>606</v>
      </c>
      <c r="B61" t="s" s="223">
        <v>94</v>
      </c>
      <c r="C61" t="s" s="223">
        <v>43</v>
      </c>
      <c r="D61" s="223">
        <v>167.6</v>
      </c>
      <c r="E61" s="223">
        <v>167.5</v>
      </c>
      <c r="F61" s="223">
        <v>166.7</v>
      </c>
      <c r="G61" s="223">
        <v>164.4</v>
      </c>
      <c r="H61" s="227"/>
      <c r="I61" s="227"/>
      <c r="J61" s="227"/>
      <c r="K61" s="227"/>
      <c r="L61" s="227"/>
      <c r="M61" s="227"/>
      <c r="N61" s="227"/>
    </row>
    <row r="62" ht="16" customHeight="1">
      <c r="A62" t="s" s="223">
        <f>CONCATENATE(B62,C62)</f>
        <v>607</v>
      </c>
      <c r="B62" t="s" s="223">
        <v>94</v>
      </c>
      <c r="C62" t="s" s="223">
        <v>44</v>
      </c>
      <c r="D62" s="223">
        <v>202.4</v>
      </c>
      <c r="E62" s="223">
        <v>201.6</v>
      </c>
      <c r="F62" s="223">
        <v>203.3</v>
      </c>
      <c r="G62" s="223">
        <v>199.5</v>
      </c>
      <c r="H62" s="227"/>
      <c r="I62" s="227"/>
      <c r="J62" s="227"/>
      <c r="K62" s="227"/>
      <c r="L62" s="227"/>
      <c r="M62" s="227"/>
      <c r="N62" s="227"/>
    </row>
    <row r="63" ht="16" customHeight="1">
      <c r="A63" t="s" s="223">
        <f>CONCATENATE(B63,C63)</f>
        <v>608</v>
      </c>
      <c r="B63" t="s" s="223">
        <v>94</v>
      </c>
      <c r="C63" t="s" s="223">
        <v>45</v>
      </c>
      <c r="D63" s="223">
        <v>232.1</v>
      </c>
      <c r="E63" s="223">
        <v>234.5</v>
      </c>
      <c r="F63" s="223">
        <v>236</v>
      </c>
      <c r="G63" s="223">
        <v>233.3</v>
      </c>
      <c r="H63" s="227"/>
      <c r="I63" s="227"/>
      <c r="J63" s="227"/>
      <c r="K63" s="227"/>
      <c r="L63" s="227"/>
      <c r="M63" s="227"/>
      <c r="N63" s="227"/>
    </row>
    <row r="64" ht="16" customHeight="1">
      <c r="A64" t="s" s="223">
        <f>CONCATENATE(B64,C64)</f>
        <v>609</v>
      </c>
      <c r="B64" t="s" s="223">
        <v>96</v>
      </c>
      <c r="C64" t="s" s="223">
        <v>43</v>
      </c>
      <c r="D64" s="223">
        <v>164.7</v>
      </c>
      <c r="E64" s="223">
        <v>164.4</v>
      </c>
      <c r="F64" s="223">
        <v>162.4</v>
      </c>
      <c r="G64" s="223">
        <v>158.2</v>
      </c>
      <c r="H64" s="227"/>
      <c r="I64" s="227"/>
      <c r="J64" s="227"/>
      <c r="K64" s="227"/>
      <c r="L64" s="227"/>
      <c r="M64" s="227"/>
      <c r="N64" s="227"/>
    </row>
    <row r="65" ht="16" customHeight="1">
      <c r="A65" t="s" s="223">
        <f>CONCATENATE(B65,C65)</f>
        <v>610</v>
      </c>
      <c r="B65" t="s" s="223">
        <v>96</v>
      </c>
      <c r="C65" t="s" s="223">
        <v>44</v>
      </c>
      <c r="D65" s="223">
        <v>199.6</v>
      </c>
      <c r="E65" s="223">
        <v>200.6</v>
      </c>
      <c r="F65" s="223">
        <v>199.1</v>
      </c>
      <c r="G65" s="223">
        <v>196.7</v>
      </c>
      <c r="H65" s="227"/>
      <c r="I65" s="227"/>
      <c r="J65" s="227"/>
      <c r="K65" s="227"/>
      <c r="L65" s="227"/>
      <c r="M65" s="227"/>
      <c r="N65" s="227"/>
    </row>
    <row r="66" ht="16" customHeight="1">
      <c r="A66" t="s" s="223">
        <f>CONCATENATE(B66,C66)</f>
        <v>611</v>
      </c>
      <c r="B66" t="s" s="223">
        <v>96</v>
      </c>
      <c r="C66" t="s" s="223">
        <v>45</v>
      </c>
      <c r="D66" s="223">
        <v>224.7</v>
      </c>
      <c r="E66" s="223">
        <v>230.8</v>
      </c>
      <c r="F66" s="223">
        <v>228.5</v>
      </c>
      <c r="G66" s="223">
        <v>226.2</v>
      </c>
      <c r="H66" s="227"/>
      <c r="I66" s="227"/>
      <c r="J66" s="227"/>
      <c r="K66" s="227"/>
      <c r="L66" s="227"/>
      <c r="M66" s="227"/>
      <c r="N66" s="227"/>
    </row>
    <row r="67" ht="16" customHeight="1">
      <c r="A67" t="s" s="223">
        <f>CONCATENATE(B67,C67)</f>
        <v>612</v>
      </c>
      <c r="B67" t="s" s="223">
        <v>108</v>
      </c>
      <c r="C67" t="s" s="223">
        <v>43</v>
      </c>
      <c r="D67" s="223">
        <v>164.4</v>
      </c>
      <c r="E67" s="223">
        <v>164.1</v>
      </c>
      <c r="F67" s="223">
        <v>163.9</v>
      </c>
      <c r="G67" s="223">
        <v>160.8</v>
      </c>
      <c r="H67" s="227"/>
      <c r="I67" s="227"/>
      <c r="J67" s="227"/>
      <c r="K67" s="227"/>
      <c r="L67" s="227"/>
      <c r="M67" s="227"/>
      <c r="N67" s="227"/>
    </row>
    <row r="68" ht="16" customHeight="1">
      <c r="A68" t="s" s="223">
        <f>CONCATENATE(B68,C68)</f>
        <v>613</v>
      </c>
      <c r="B68" t="s" s="223">
        <v>108</v>
      </c>
      <c r="C68" t="s" s="223">
        <v>44</v>
      </c>
      <c r="D68" s="223">
        <v>199</v>
      </c>
      <c r="E68" s="223">
        <v>200.4</v>
      </c>
      <c r="F68" s="223">
        <v>198.6</v>
      </c>
      <c r="G68" s="223">
        <v>197.1</v>
      </c>
      <c r="H68" s="227"/>
      <c r="I68" s="227"/>
      <c r="J68" s="227"/>
      <c r="K68" s="227"/>
      <c r="L68" s="227"/>
      <c r="M68" s="227"/>
      <c r="N68" s="227"/>
    </row>
    <row r="69" ht="16" customHeight="1">
      <c r="A69" t="s" s="223">
        <f>CONCATENATE(B69,C69)</f>
        <v>614</v>
      </c>
      <c r="B69" t="s" s="223">
        <v>108</v>
      </c>
      <c r="C69" t="s" s="223">
        <v>45</v>
      </c>
      <c r="D69" s="223">
        <v>224.2</v>
      </c>
      <c r="E69" s="223">
        <v>231.4</v>
      </c>
      <c r="F69" s="223">
        <v>232.1</v>
      </c>
      <c r="G69" s="223">
        <v>233.4</v>
      </c>
      <c r="H69" s="227"/>
      <c r="I69" s="227"/>
      <c r="J69" s="227"/>
      <c r="K69" s="227"/>
      <c r="L69" s="227"/>
      <c r="M69" s="227"/>
      <c r="N69" s="227"/>
    </row>
    <row r="70" ht="16" customHeight="1">
      <c r="A70" t="s" s="223">
        <f>CONCATENATE(B70,C70)</f>
        <v>615</v>
      </c>
      <c r="B70" t="s" s="223">
        <v>109</v>
      </c>
      <c r="C70" t="s" s="223">
        <v>43</v>
      </c>
      <c r="D70" s="223">
        <v>164.4</v>
      </c>
      <c r="E70" s="223">
        <v>164.1</v>
      </c>
      <c r="F70" s="223">
        <v>163.9</v>
      </c>
      <c r="G70" s="223">
        <v>160.8</v>
      </c>
      <c r="H70" s="227"/>
      <c r="I70" s="227"/>
      <c r="J70" s="227"/>
      <c r="K70" s="227"/>
      <c r="L70" s="227"/>
      <c r="M70" s="227"/>
      <c r="N70" s="227"/>
    </row>
    <row r="71" ht="16" customHeight="1">
      <c r="A71" t="s" s="223">
        <f>CONCATENATE(B71,C71)</f>
        <v>616</v>
      </c>
      <c r="B71" t="s" s="223">
        <v>109</v>
      </c>
      <c r="C71" t="s" s="223">
        <v>44</v>
      </c>
      <c r="D71" s="223">
        <v>199</v>
      </c>
      <c r="E71" s="223">
        <v>200.4</v>
      </c>
      <c r="F71" s="223">
        <v>198.6</v>
      </c>
      <c r="G71" s="223">
        <v>197.1</v>
      </c>
      <c r="H71" s="227"/>
      <c r="I71" s="227"/>
      <c r="J71" s="227"/>
      <c r="K71" s="227"/>
      <c r="L71" s="227"/>
      <c r="M71" s="227"/>
      <c r="N71" s="227"/>
    </row>
    <row r="72" ht="16" customHeight="1">
      <c r="A72" t="s" s="223">
        <f>CONCATENATE(B72,C72)</f>
        <v>617</v>
      </c>
      <c r="B72" t="s" s="223">
        <v>109</v>
      </c>
      <c r="C72" t="s" s="223">
        <v>45</v>
      </c>
      <c r="D72" s="223">
        <v>224.2</v>
      </c>
      <c r="E72" s="223">
        <v>231.4</v>
      </c>
      <c r="F72" s="223">
        <v>232.1</v>
      </c>
      <c r="G72" s="223">
        <v>233.4</v>
      </c>
      <c r="H72" s="227"/>
      <c r="I72" s="227"/>
      <c r="J72" s="227"/>
      <c r="K72" s="227"/>
      <c r="L72" s="227"/>
      <c r="M72" s="227"/>
      <c r="N72" s="227"/>
    </row>
    <row r="73" ht="16" customHeight="1">
      <c r="A73" t="s" s="223">
        <f>CONCATENATE(B73,C73)</f>
        <v>618</v>
      </c>
      <c r="B73" t="s" s="223">
        <v>201</v>
      </c>
      <c r="C73" t="s" s="223">
        <v>43</v>
      </c>
      <c r="D73" s="223">
        <v>164.4</v>
      </c>
      <c r="E73" s="223">
        <v>164.1</v>
      </c>
      <c r="F73" s="223">
        <v>163.9</v>
      </c>
      <c r="G73" s="223">
        <v>160.8</v>
      </c>
      <c r="H73" s="227"/>
      <c r="I73" s="227"/>
      <c r="J73" s="227"/>
      <c r="K73" s="227"/>
      <c r="L73" s="227"/>
      <c r="M73" s="227"/>
      <c r="N73" s="227"/>
    </row>
    <row r="74" ht="16" customHeight="1">
      <c r="A74" t="s" s="223">
        <f>CONCATENATE(B74,C74)</f>
        <v>619</v>
      </c>
      <c r="B74" t="s" s="223">
        <v>201</v>
      </c>
      <c r="C74" t="s" s="223">
        <v>44</v>
      </c>
      <c r="D74" s="223">
        <v>199</v>
      </c>
      <c r="E74" s="223">
        <v>200.4</v>
      </c>
      <c r="F74" s="223">
        <v>198.6</v>
      </c>
      <c r="G74" s="223">
        <v>197.1</v>
      </c>
      <c r="H74" s="227"/>
      <c r="I74" s="227"/>
      <c r="J74" s="227"/>
      <c r="K74" s="227"/>
      <c r="L74" s="227"/>
      <c r="M74" s="227"/>
      <c r="N74" s="227"/>
    </row>
    <row r="75" ht="16" customHeight="1">
      <c r="A75" t="s" s="223">
        <f>CONCATENATE(B75,C75)</f>
        <v>620</v>
      </c>
      <c r="B75" t="s" s="223">
        <v>201</v>
      </c>
      <c r="C75" t="s" s="223">
        <v>45</v>
      </c>
      <c r="D75" s="223">
        <v>224.2</v>
      </c>
      <c r="E75" s="223">
        <v>231.4</v>
      </c>
      <c r="F75" s="223">
        <v>232.1</v>
      </c>
      <c r="G75" s="223">
        <v>233.4</v>
      </c>
      <c r="H75" s="227"/>
      <c r="I75" s="227"/>
      <c r="J75" s="227"/>
      <c r="K75" s="227"/>
      <c r="L75" s="227"/>
      <c r="M75" s="227"/>
      <c r="N75" s="227"/>
    </row>
    <row r="76" ht="16" customHeight="1">
      <c r="A76" t="s" s="223">
        <f>CONCATENATE(B76,C76)</f>
        <v>621</v>
      </c>
      <c r="B76" t="s" s="223">
        <v>202</v>
      </c>
      <c r="C76" t="s" s="223">
        <v>43</v>
      </c>
      <c r="D76" s="223">
        <v>168.8</v>
      </c>
      <c r="E76" s="223">
        <v>171.4</v>
      </c>
      <c r="F76" s="223">
        <v>164.8</v>
      </c>
      <c r="G76" s="223">
        <v>162.6</v>
      </c>
      <c r="H76" s="227"/>
      <c r="I76" s="227"/>
      <c r="J76" s="227"/>
      <c r="K76" s="227"/>
      <c r="L76" s="227"/>
      <c r="M76" s="227"/>
      <c r="N76" s="227"/>
    </row>
    <row r="77" ht="16" customHeight="1">
      <c r="A77" t="s" s="223">
        <f>CONCATENATE(B77,C77)</f>
        <v>622</v>
      </c>
      <c r="B77" t="s" s="223">
        <v>202</v>
      </c>
      <c r="C77" t="s" s="223">
        <v>44</v>
      </c>
      <c r="D77" s="223">
        <v>202.2</v>
      </c>
      <c r="E77" s="223">
        <v>204.8</v>
      </c>
      <c r="F77" s="223">
        <v>200.5</v>
      </c>
      <c r="G77" s="223">
        <v>199.5</v>
      </c>
      <c r="H77" s="227"/>
      <c r="I77" s="227"/>
      <c r="J77" s="227"/>
      <c r="K77" s="227"/>
      <c r="L77" s="227"/>
      <c r="M77" s="227"/>
      <c r="N77" s="227"/>
    </row>
    <row r="78" ht="16" customHeight="1">
      <c r="A78" t="s" s="223">
        <f>CONCATENATE(B78,C78)</f>
        <v>623</v>
      </c>
      <c r="B78" t="s" s="223">
        <v>202</v>
      </c>
      <c r="C78" t="s" s="223">
        <v>45</v>
      </c>
      <c r="D78" s="223">
        <v>232.2</v>
      </c>
      <c r="E78" s="223">
        <v>237</v>
      </c>
      <c r="F78" s="223">
        <v>230.7</v>
      </c>
      <c r="G78" s="223">
        <v>230.7</v>
      </c>
      <c r="H78" s="227"/>
      <c r="I78" s="227"/>
      <c r="J78" s="227"/>
      <c r="K78" s="227"/>
      <c r="L78" s="227"/>
      <c r="M78" s="227"/>
      <c r="N78" s="227"/>
    </row>
    <row r="79" ht="16" customHeight="1">
      <c r="A79" t="s" s="223">
        <f>CONCATENATE(B79,C79)</f>
        <v>624</v>
      </c>
      <c r="B79" t="s" s="223">
        <v>110</v>
      </c>
      <c r="C79" t="s" s="223">
        <v>43</v>
      </c>
      <c r="D79" s="223">
        <v>176.6</v>
      </c>
      <c r="E79" s="223">
        <v>176.4</v>
      </c>
      <c r="F79" s="223">
        <v>172.6</v>
      </c>
      <c r="G79" s="223">
        <v>164.8</v>
      </c>
      <c r="H79" s="227"/>
      <c r="I79" s="227"/>
      <c r="J79" s="227"/>
      <c r="K79" s="227"/>
      <c r="L79" s="227"/>
      <c r="M79" s="227"/>
      <c r="N79" s="227"/>
    </row>
    <row r="80" ht="16" customHeight="1">
      <c r="A80" t="s" s="223">
        <f>CONCATENATE(B80,C80)</f>
        <v>625</v>
      </c>
      <c r="B80" t="s" s="223">
        <v>110</v>
      </c>
      <c r="C80" t="s" s="223">
        <v>44</v>
      </c>
      <c r="D80" s="223">
        <v>205.1</v>
      </c>
      <c r="E80" s="223">
        <v>209.5</v>
      </c>
      <c r="F80" s="223">
        <v>210.8</v>
      </c>
      <c r="G80" s="223">
        <v>206.5</v>
      </c>
      <c r="H80" s="227"/>
      <c r="I80" s="227"/>
      <c r="J80" s="227"/>
      <c r="K80" s="227"/>
      <c r="L80" s="227"/>
      <c r="M80" s="227"/>
      <c r="N80" s="227"/>
    </row>
    <row r="81" ht="16" customHeight="1">
      <c r="A81" t="s" s="223">
        <f>CONCATENATE(B81,C81)</f>
        <v>626</v>
      </c>
      <c r="B81" t="s" s="223">
        <v>110</v>
      </c>
      <c r="C81" t="s" s="223">
        <v>45</v>
      </c>
      <c r="D81" s="223">
        <v>239.9</v>
      </c>
      <c r="E81" s="223">
        <v>235.3</v>
      </c>
      <c r="F81" s="223">
        <v>235.9</v>
      </c>
      <c r="G81" s="223">
        <v>236.6</v>
      </c>
      <c r="H81" s="227"/>
      <c r="I81" s="227"/>
      <c r="J81" s="227"/>
      <c r="K81" s="227"/>
      <c r="L81" s="227"/>
      <c r="M81" s="227"/>
      <c r="N81" s="227"/>
    </row>
    <row r="82" ht="16" customHeight="1">
      <c r="A82" t="s" s="223">
        <f>CONCATENATE(B82,C82)</f>
        <v>627</v>
      </c>
      <c r="B82" t="s" s="223">
        <v>111</v>
      </c>
      <c r="C82" t="s" s="223">
        <v>43</v>
      </c>
      <c r="D82" s="223">
        <v>169.9</v>
      </c>
      <c r="E82" s="223">
        <v>170.1</v>
      </c>
      <c r="F82" s="223">
        <v>168.9</v>
      </c>
      <c r="G82" s="223">
        <v>167.3</v>
      </c>
      <c r="H82" s="227"/>
      <c r="I82" s="227"/>
      <c r="J82" s="227"/>
      <c r="K82" s="227"/>
      <c r="L82" s="227"/>
      <c r="M82" s="227"/>
      <c r="N82" s="227"/>
    </row>
    <row r="83" ht="16" customHeight="1">
      <c r="A83" t="s" s="223">
        <f>CONCATENATE(B83,C83)</f>
        <v>628</v>
      </c>
      <c r="B83" t="s" s="223">
        <v>111</v>
      </c>
      <c r="C83" t="s" s="223">
        <v>44</v>
      </c>
      <c r="D83" s="223">
        <v>201.3</v>
      </c>
      <c r="E83" s="223">
        <v>205.2</v>
      </c>
      <c r="F83" s="223">
        <v>203.1</v>
      </c>
      <c r="G83" s="223">
        <v>201.9</v>
      </c>
      <c r="H83" s="227"/>
      <c r="I83" s="227"/>
      <c r="J83" s="227"/>
      <c r="K83" s="227"/>
      <c r="L83" s="227"/>
      <c r="M83" s="227"/>
      <c r="N83" s="227"/>
    </row>
    <row r="84" ht="16" customHeight="1">
      <c r="A84" t="s" s="223">
        <f>CONCATENATE(B84,C84)</f>
        <v>629</v>
      </c>
      <c r="B84" t="s" s="223">
        <v>111</v>
      </c>
      <c r="C84" t="s" s="223">
        <v>45</v>
      </c>
      <c r="D84" s="223">
        <v>233.5</v>
      </c>
      <c r="E84" s="223">
        <v>239</v>
      </c>
      <c r="F84" s="223">
        <v>237.9</v>
      </c>
      <c r="G84" s="223">
        <v>236.7</v>
      </c>
      <c r="H84" s="227"/>
      <c r="I84" s="227"/>
      <c r="J84" s="227"/>
      <c r="K84" s="227"/>
      <c r="L84" s="227"/>
      <c r="M84" s="227"/>
      <c r="N84" s="227"/>
    </row>
    <row r="85" ht="16" customHeight="1">
      <c r="A85" t="s" s="223">
        <f>CONCATENATE(B85,C85)</f>
        <v>629</v>
      </c>
      <c r="B85" t="s" s="223">
        <v>111</v>
      </c>
      <c r="C85" t="s" s="223">
        <v>45</v>
      </c>
      <c r="D85" s="223">
        <v>233.8</v>
      </c>
      <c r="E85" s="223">
        <v>239.8</v>
      </c>
      <c r="F85" s="223">
        <v>240.1</v>
      </c>
      <c r="G85" s="223">
        <v>238.5</v>
      </c>
      <c r="H85" s="227"/>
      <c r="I85" s="227"/>
      <c r="J85" s="227"/>
      <c r="K85" s="227"/>
      <c r="L85" s="227"/>
      <c r="M85" s="227"/>
      <c r="N85" s="227"/>
    </row>
    <row r="86" ht="16" customHeight="1">
      <c r="A86" t="s" s="223">
        <f>CONCATENATE(B86,C86)</f>
        <v>630</v>
      </c>
      <c r="B86" t="s" s="223">
        <v>112</v>
      </c>
      <c r="C86" t="s" s="223">
        <v>43</v>
      </c>
      <c r="D86" s="223">
        <v>169.9</v>
      </c>
      <c r="E86" s="223">
        <v>170.1</v>
      </c>
      <c r="F86" s="223">
        <v>168.9</v>
      </c>
      <c r="G86" s="223">
        <v>167.3</v>
      </c>
      <c r="H86" s="227"/>
      <c r="I86" s="227"/>
      <c r="J86" s="227"/>
      <c r="K86" s="227"/>
      <c r="L86" s="227"/>
      <c r="M86" s="227"/>
      <c r="N86" s="227"/>
    </row>
    <row r="87" ht="16" customHeight="1">
      <c r="A87" t="s" s="223">
        <f>CONCATENATE(B87,C87)</f>
        <v>631</v>
      </c>
      <c r="B87" t="s" s="223">
        <v>112</v>
      </c>
      <c r="C87" t="s" s="223">
        <v>44</v>
      </c>
      <c r="D87" s="223">
        <v>201.3</v>
      </c>
      <c r="E87" s="223">
        <v>205.2</v>
      </c>
      <c r="F87" s="223">
        <v>203.1</v>
      </c>
      <c r="G87" s="223">
        <v>201.9</v>
      </c>
      <c r="H87" s="227"/>
      <c r="I87" s="227"/>
      <c r="J87" s="227"/>
      <c r="K87" s="227"/>
      <c r="L87" s="227"/>
      <c r="M87" s="227"/>
      <c r="N87" s="227"/>
    </row>
    <row r="88" ht="16" customHeight="1">
      <c r="A88" t="s" s="223">
        <f>CONCATENATE(B88,C88)</f>
        <v>632</v>
      </c>
      <c r="B88" t="s" s="223">
        <v>112</v>
      </c>
      <c r="C88" t="s" s="223">
        <v>45</v>
      </c>
      <c r="D88" s="223">
        <v>233.5</v>
      </c>
      <c r="E88" s="223">
        <v>239</v>
      </c>
      <c r="F88" s="223">
        <v>237.9</v>
      </c>
      <c r="G88" s="223">
        <v>236.7</v>
      </c>
      <c r="H88" s="227"/>
      <c r="I88" s="227"/>
      <c r="J88" s="227"/>
      <c r="K88" s="227"/>
      <c r="L88" s="227"/>
      <c r="M88" s="227"/>
      <c r="N88" s="227"/>
    </row>
    <row r="89" ht="16" customHeight="1">
      <c r="A89" t="s" s="223">
        <f>CONCATENATE(B89,C89)</f>
        <v>632</v>
      </c>
      <c r="B89" t="s" s="223">
        <v>112</v>
      </c>
      <c r="C89" t="s" s="223">
        <v>45</v>
      </c>
      <c r="D89" s="223">
        <v>233.8</v>
      </c>
      <c r="E89" s="223">
        <v>239.8</v>
      </c>
      <c r="F89" s="223">
        <v>240.1</v>
      </c>
      <c r="G89" s="223">
        <v>238.5</v>
      </c>
      <c r="H89" s="227"/>
      <c r="I89" s="227"/>
      <c r="J89" s="227"/>
      <c r="K89" s="227"/>
      <c r="L89" s="227"/>
      <c r="M89" s="227"/>
      <c r="N89" s="227"/>
    </row>
    <row r="90" ht="16" customHeight="1">
      <c r="A90" t="s" s="223">
        <f>CONCATENATE(B90,C90)</f>
        <v>633</v>
      </c>
      <c r="B90" t="s" s="223">
        <v>113</v>
      </c>
      <c r="C90" t="s" s="223">
        <v>43</v>
      </c>
      <c r="D90" s="223">
        <v>164.1</v>
      </c>
      <c r="E90" s="223">
        <v>165.2</v>
      </c>
      <c r="F90" s="223">
        <v>159.3</v>
      </c>
      <c r="G90" s="223">
        <v>157.7</v>
      </c>
      <c r="H90" s="227"/>
      <c r="I90" s="227"/>
      <c r="J90" s="227"/>
      <c r="K90" s="227"/>
      <c r="L90" s="227"/>
      <c r="M90" s="227"/>
      <c r="N90" s="227"/>
    </row>
    <row r="91" ht="16" customHeight="1">
      <c r="A91" t="s" s="223">
        <f>CONCATENATE(B91,C91)</f>
        <v>634</v>
      </c>
      <c r="B91" t="s" s="223">
        <v>113</v>
      </c>
      <c r="C91" t="s" s="223">
        <v>44</v>
      </c>
      <c r="D91" s="223">
        <v>200.9</v>
      </c>
      <c r="E91" s="223">
        <v>203.8</v>
      </c>
      <c r="F91" s="223">
        <v>202.5</v>
      </c>
      <c r="G91" s="223">
        <v>199.8</v>
      </c>
      <c r="H91" s="227"/>
      <c r="I91" s="227"/>
      <c r="J91" s="227"/>
      <c r="K91" s="227"/>
      <c r="L91" s="227"/>
      <c r="M91" s="227"/>
      <c r="N91" s="227"/>
    </row>
    <row r="92" ht="16" customHeight="1">
      <c r="A92" t="s" s="223">
        <f>CONCATENATE(B92,C92)</f>
        <v>635</v>
      </c>
      <c r="B92" t="s" s="223">
        <v>113</v>
      </c>
      <c r="C92" t="s" s="223">
        <v>45</v>
      </c>
      <c r="D92" s="223">
        <v>227</v>
      </c>
      <c r="E92" s="223">
        <v>231.9</v>
      </c>
      <c r="F92" s="223">
        <v>233.8</v>
      </c>
      <c r="G92" s="223">
        <v>229.5</v>
      </c>
      <c r="H92" s="227"/>
      <c r="I92" s="227"/>
      <c r="J92" s="227"/>
      <c r="K92" s="227"/>
      <c r="L92" s="227"/>
      <c r="M92" s="227"/>
      <c r="N92" s="227"/>
    </row>
    <row r="93" ht="16" customHeight="1">
      <c r="A93" t="s" s="223">
        <f>CONCATENATE(B93,C93)</f>
        <v>635</v>
      </c>
      <c r="B93" t="s" s="223">
        <v>113</v>
      </c>
      <c r="C93" t="s" s="223">
        <v>45</v>
      </c>
      <c r="D93" s="223">
        <v>229.9</v>
      </c>
      <c r="E93" s="223">
        <v>233.1</v>
      </c>
      <c r="F93" s="223">
        <v>234.5</v>
      </c>
      <c r="G93" s="223">
        <v>231.3</v>
      </c>
      <c r="H93" s="227"/>
      <c r="I93" s="227"/>
      <c r="J93" s="227"/>
      <c r="K93" s="227"/>
      <c r="L93" s="227"/>
      <c r="M93" s="227"/>
      <c r="N93" s="227"/>
    </row>
    <row r="94" ht="16" customHeight="1">
      <c r="A94" t="s" s="223">
        <f>CONCATENATE(B94,C94)</f>
        <v>636</v>
      </c>
      <c r="B94" t="s" s="223">
        <v>114</v>
      </c>
      <c r="C94" t="s" s="223">
        <v>43</v>
      </c>
      <c r="D94" s="223">
        <v>168.3</v>
      </c>
      <c r="E94" s="223">
        <v>166.6</v>
      </c>
      <c r="F94" s="223">
        <v>162</v>
      </c>
      <c r="G94" s="223">
        <v>158.2</v>
      </c>
      <c r="H94" s="227"/>
      <c r="I94" s="227"/>
      <c r="J94" s="227"/>
      <c r="K94" s="227"/>
      <c r="L94" s="227"/>
      <c r="M94" s="227"/>
      <c r="N94" s="227"/>
    </row>
    <row r="95" ht="16" customHeight="1">
      <c r="A95" t="s" s="223">
        <f>CONCATENATE(B95,C95)</f>
        <v>637</v>
      </c>
      <c r="B95" t="s" s="223">
        <v>114</v>
      </c>
      <c r="C95" t="s" s="223">
        <v>44</v>
      </c>
      <c r="D95" s="223">
        <v>201.6</v>
      </c>
      <c r="E95" s="223">
        <v>202.1</v>
      </c>
      <c r="F95" s="223">
        <v>202.7</v>
      </c>
      <c r="G95" s="223">
        <v>200.3</v>
      </c>
      <c r="H95" s="227"/>
      <c r="I95" s="227"/>
      <c r="J95" s="227"/>
      <c r="K95" s="227"/>
      <c r="L95" s="227"/>
      <c r="M95" s="227"/>
      <c r="N95" s="227"/>
    </row>
    <row r="96" ht="16" customHeight="1">
      <c r="A96" t="s" s="223">
        <f>CONCATENATE(B96,C96)</f>
        <v>638</v>
      </c>
      <c r="B96" t="s" s="223">
        <v>114</v>
      </c>
      <c r="C96" t="s" s="223">
        <v>45</v>
      </c>
      <c r="D96" s="223">
        <v>235.4</v>
      </c>
      <c r="E96" s="223">
        <v>242.7</v>
      </c>
      <c r="F96" s="223">
        <v>238.9</v>
      </c>
      <c r="G96" s="223">
        <v>235</v>
      </c>
      <c r="H96" s="227"/>
      <c r="I96" s="227"/>
      <c r="J96" s="227"/>
      <c r="K96" s="227"/>
      <c r="L96" s="227"/>
      <c r="M96" s="227"/>
      <c r="N96" s="227"/>
    </row>
    <row r="97" ht="16" customHeight="1">
      <c r="A97" t="s" s="223">
        <f>CONCATENATE(B97,C97)</f>
        <v>638</v>
      </c>
      <c r="B97" t="s" s="223">
        <v>114</v>
      </c>
      <c r="C97" t="s" s="223">
        <v>45</v>
      </c>
      <c r="D97" s="223">
        <v>237.6</v>
      </c>
      <c r="E97" s="223">
        <v>244.5</v>
      </c>
      <c r="F97" s="223">
        <v>240.6</v>
      </c>
      <c r="G97" s="223">
        <v>236.7</v>
      </c>
      <c r="H97" s="227"/>
      <c r="I97" s="227"/>
      <c r="J97" s="227"/>
      <c r="K97" s="227"/>
      <c r="L97" s="227"/>
      <c r="M97" s="227"/>
      <c r="N97" s="227"/>
    </row>
    <row r="98" ht="16" customHeight="1">
      <c r="A98" t="s" s="223">
        <f>CONCATENATE(B98,C98)</f>
        <v>639</v>
      </c>
      <c r="B98" t="s" s="223">
        <v>115</v>
      </c>
      <c r="C98" t="s" s="223">
        <v>43</v>
      </c>
      <c r="D98" s="223">
        <v>168.3</v>
      </c>
      <c r="E98" s="223">
        <v>166.6</v>
      </c>
      <c r="F98" s="223">
        <v>162</v>
      </c>
      <c r="G98" s="223">
        <v>158.2</v>
      </c>
      <c r="H98" s="227"/>
      <c r="I98" s="227"/>
      <c r="J98" s="227"/>
      <c r="K98" s="227"/>
      <c r="L98" s="227"/>
      <c r="M98" s="227"/>
      <c r="N98" s="227"/>
    </row>
    <row r="99" ht="16" customHeight="1">
      <c r="A99" t="s" s="223">
        <f>CONCATENATE(B99,C99)</f>
        <v>640</v>
      </c>
      <c r="B99" t="s" s="223">
        <v>115</v>
      </c>
      <c r="C99" t="s" s="223">
        <v>44</v>
      </c>
      <c r="D99" s="223">
        <v>201.6</v>
      </c>
      <c r="E99" s="223">
        <v>202.1</v>
      </c>
      <c r="F99" s="223">
        <v>202.7</v>
      </c>
      <c r="G99" s="223">
        <v>200.3</v>
      </c>
      <c r="H99" s="227"/>
      <c r="I99" s="227"/>
      <c r="J99" s="227"/>
      <c r="K99" s="227"/>
      <c r="L99" s="227"/>
      <c r="M99" s="227"/>
      <c r="N99" s="227"/>
    </row>
    <row r="100" ht="16" customHeight="1">
      <c r="A100" t="s" s="223">
        <f>CONCATENATE(B100,C100)</f>
        <v>641</v>
      </c>
      <c r="B100" t="s" s="223">
        <v>115</v>
      </c>
      <c r="C100" t="s" s="223">
        <v>45</v>
      </c>
      <c r="D100" s="223">
        <v>235.4</v>
      </c>
      <c r="E100" s="223">
        <v>242.7</v>
      </c>
      <c r="F100" s="223">
        <v>238.9</v>
      </c>
      <c r="G100" s="223">
        <v>235</v>
      </c>
      <c r="H100" s="227"/>
      <c r="I100" s="227"/>
      <c r="J100" s="227"/>
      <c r="K100" s="227"/>
      <c r="L100" s="227"/>
      <c r="M100" s="227"/>
      <c r="N100" s="227"/>
    </row>
    <row r="101" ht="16" customHeight="1">
      <c r="A101" t="s" s="223">
        <f>CONCATENATE(B101,C101)</f>
        <v>641</v>
      </c>
      <c r="B101" t="s" s="223">
        <v>115</v>
      </c>
      <c r="C101" t="s" s="223">
        <v>45</v>
      </c>
      <c r="D101" s="223">
        <v>237.6</v>
      </c>
      <c r="E101" s="223">
        <v>244.5</v>
      </c>
      <c r="F101" s="223">
        <v>240.6</v>
      </c>
      <c r="G101" s="223">
        <v>236.7</v>
      </c>
      <c r="H101" s="227"/>
      <c r="I101" s="227"/>
      <c r="J101" s="227"/>
      <c r="K101" s="227"/>
      <c r="L101" s="227"/>
      <c r="M101" s="227"/>
      <c r="N101" s="227"/>
    </row>
    <row r="102" ht="16" customHeight="1">
      <c r="A102" t="s" s="223">
        <f>CONCATENATE(B102,C102)</f>
        <v>642</v>
      </c>
      <c r="B102" t="s" s="223">
        <v>117</v>
      </c>
      <c r="C102" t="s" s="223">
        <v>43</v>
      </c>
      <c r="D102" s="223">
        <v>168.3</v>
      </c>
      <c r="E102" s="223">
        <v>166.6</v>
      </c>
      <c r="F102" s="223">
        <v>162</v>
      </c>
      <c r="G102" s="223">
        <v>158.2</v>
      </c>
      <c r="H102" s="227"/>
      <c r="I102" s="227"/>
      <c r="J102" s="227"/>
      <c r="K102" s="227"/>
      <c r="L102" s="227"/>
      <c r="M102" s="227"/>
      <c r="N102" s="227"/>
    </row>
    <row r="103" ht="16" customHeight="1">
      <c r="A103" t="s" s="223">
        <f>CONCATENATE(B103,C103)</f>
        <v>643</v>
      </c>
      <c r="B103" t="s" s="223">
        <v>117</v>
      </c>
      <c r="C103" t="s" s="223">
        <v>44</v>
      </c>
      <c r="D103" s="223">
        <v>201.6</v>
      </c>
      <c r="E103" s="223">
        <v>202.1</v>
      </c>
      <c r="F103" s="223">
        <v>202.7</v>
      </c>
      <c r="G103" s="223">
        <v>200.3</v>
      </c>
      <c r="H103" s="227"/>
      <c r="I103" s="227"/>
      <c r="J103" s="227"/>
      <c r="K103" s="227"/>
      <c r="L103" s="227"/>
      <c r="M103" s="227"/>
      <c r="N103" s="227"/>
    </row>
    <row r="104" ht="16" customHeight="1">
      <c r="A104" t="s" s="223">
        <f>CONCATENATE(B104,C104)</f>
        <v>644</v>
      </c>
      <c r="B104" t="s" s="223">
        <v>117</v>
      </c>
      <c r="C104" t="s" s="223">
        <v>45</v>
      </c>
      <c r="D104" s="223">
        <v>235.4</v>
      </c>
      <c r="E104" s="223">
        <v>242.7</v>
      </c>
      <c r="F104" s="223">
        <v>238.9</v>
      </c>
      <c r="G104" s="223">
        <v>235</v>
      </c>
      <c r="H104" s="227"/>
      <c r="I104" s="227"/>
      <c r="J104" s="227"/>
      <c r="K104" s="227"/>
      <c r="L104" s="227"/>
      <c r="M104" s="227"/>
      <c r="N104" s="227"/>
    </row>
    <row r="105" ht="16" customHeight="1">
      <c r="A105" t="s" s="223">
        <f>CONCATENATE(B105,C105)</f>
        <v>644</v>
      </c>
      <c r="B105" t="s" s="223">
        <v>117</v>
      </c>
      <c r="C105" t="s" s="223">
        <v>45</v>
      </c>
      <c r="D105" s="223">
        <v>237.6</v>
      </c>
      <c r="E105" s="223">
        <v>244.5</v>
      </c>
      <c r="F105" s="223">
        <v>240.6</v>
      </c>
      <c r="G105" s="223">
        <v>236.7</v>
      </c>
      <c r="H105" s="227"/>
      <c r="I105" s="227"/>
      <c r="J105" s="227"/>
      <c r="K105" s="227"/>
      <c r="L105" s="227"/>
      <c r="M105" s="227"/>
      <c r="N105" s="227"/>
    </row>
    <row r="106" ht="16" customHeight="1">
      <c r="A106" t="s" s="223">
        <f>CONCATENATE(B106,C106)</f>
        <v>645</v>
      </c>
      <c r="B106" t="s" s="223">
        <v>121</v>
      </c>
      <c r="C106" t="s" s="223">
        <v>43</v>
      </c>
      <c r="D106" s="223">
        <v>164.7</v>
      </c>
      <c r="E106" s="223">
        <v>163.9</v>
      </c>
      <c r="F106" s="223">
        <v>163.4</v>
      </c>
      <c r="G106" s="223">
        <v>156.5</v>
      </c>
      <c r="H106" s="227"/>
      <c r="I106" s="227"/>
      <c r="J106" s="227"/>
      <c r="K106" s="227"/>
      <c r="L106" s="227"/>
      <c r="M106" s="227"/>
      <c r="N106" s="227"/>
    </row>
    <row r="107" ht="16" customHeight="1">
      <c r="A107" t="s" s="223">
        <f>CONCATENATE(B107,C107)</f>
        <v>646</v>
      </c>
      <c r="B107" t="s" s="223">
        <v>121</v>
      </c>
      <c r="C107" t="s" s="223">
        <v>44</v>
      </c>
      <c r="D107" s="223">
        <v>193.3</v>
      </c>
      <c r="E107" s="223">
        <v>197.9</v>
      </c>
      <c r="F107" s="223">
        <v>199.3</v>
      </c>
      <c r="G107" s="223">
        <v>200.4</v>
      </c>
      <c r="H107" s="227"/>
      <c r="I107" s="227"/>
      <c r="J107" s="227"/>
      <c r="K107" s="227"/>
      <c r="L107" s="227"/>
      <c r="M107" s="227"/>
      <c r="N107" s="227"/>
    </row>
    <row r="108" ht="16" customHeight="1">
      <c r="A108" t="s" s="223">
        <f>CONCATENATE(B108,C108)</f>
        <v>647</v>
      </c>
      <c r="B108" t="s" s="223">
        <v>121</v>
      </c>
      <c r="C108" t="s" s="223">
        <v>45</v>
      </c>
      <c r="D108" s="223">
        <v>229.5</v>
      </c>
      <c r="E108" s="223">
        <v>231.7</v>
      </c>
      <c r="F108" s="223">
        <v>236.3</v>
      </c>
      <c r="G108" s="223">
        <v>228.6</v>
      </c>
      <c r="H108" s="227"/>
      <c r="I108" s="227"/>
      <c r="J108" s="227"/>
      <c r="K108" s="227"/>
      <c r="L108" s="227"/>
      <c r="M108" s="227"/>
      <c r="N108" s="227"/>
    </row>
    <row r="109" ht="16" customHeight="1">
      <c r="A109" t="s" s="223">
        <f>CONCATENATE(B109,C109)</f>
        <v>647</v>
      </c>
      <c r="B109" t="s" s="223">
        <v>121</v>
      </c>
      <c r="C109" t="s" s="223">
        <v>45</v>
      </c>
      <c r="D109" s="223">
        <v>230.3</v>
      </c>
      <c r="E109" s="223">
        <v>232.5</v>
      </c>
      <c r="F109" s="223">
        <v>237.2</v>
      </c>
      <c r="G109" s="223">
        <v>229.6</v>
      </c>
      <c r="H109" s="227"/>
      <c r="I109" s="227"/>
      <c r="J109" s="227"/>
      <c r="K109" s="227"/>
      <c r="L109" s="227"/>
      <c r="M109" s="227"/>
      <c r="N109" s="227"/>
    </row>
    <row r="110" ht="16" customHeight="1">
      <c r="A110" t="s" s="223">
        <f>CONCATENATE(B110,C110)</f>
        <v>648</v>
      </c>
      <c r="B110" t="s" s="223">
        <v>118</v>
      </c>
      <c r="C110" t="s" s="223">
        <v>43</v>
      </c>
      <c r="D110" s="223">
        <v>164.7</v>
      </c>
      <c r="E110" s="223">
        <v>163.9</v>
      </c>
      <c r="F110" s="223">
        <v>163.4</v>
      </c>
      <c r="G110" s="223">
        <v>156.5</v>
      </c>
      <c r="H110" s="227"/>
      <c r="I110" s="227"/>
      <c r="J110" s="227"/>
      <c r="K110" s="227"/>
      <c r="L110" s="227"/>
      <c r="M110" s="227"/>
      <c r="N110" s="227"/>
    </row>
    <row r="111" ht="16" customHeight="1">
      <c r="A111" t="s" s="223">
        <f>CONCATENATE(B111,C111)</f>
        <v>649</v>
      </c>
      <c r="B111" t="s" s="223">
        <v>118</v>
      </c>
      <c r="C111" t="s" s="223">
        <v>44</v>
      </c>
      <c r="D111" s="223">
        <v>193.3</v>
      </c>
      <c r="E111" s="223">
        <v>197.9</v>
      </c>
      <c r="F111" s="223">
        <v>199.3</v>
      </c>
      <c r="G111" s="223">
        <v>200.4</v>
      </c>
      <c r="H111" s="227"/>
      <c r="I111" s="227"/>
      <c r="J111" s="227"/>
      <c r="K111" s="227"/>
      <c r="L111" s="227"/>
      <c r="M111" s="227"/>
      <c r="N111" s="227"/>
    </row>
    <row r="112" ht="16" customHeight="1">
      <c r="A112" t="s" s="223">
        <f>CONCATENATE(B112,C112)</f>
        <v>650</v>
      </c>
      <c r="B112" t="s" s="223">
        <v>118</v>
      </c>
      <c r="C112" t="s" s="223">
        <v>45</v>
      </c>
      <c r="D112" s="223">
        <v>229.5</v>
      </c>
      <c r="E112" s="223">
        <v>231.7</v>
      </c>
      <c r="F112" s="223">
        <v>236.3</v>
      </c>
      <c r="G112" s="223">
        <v>228.6</v>
      </c>
      <c r="H112" s="227"/>
      <c r="I112" s="227"/>
      <c r="J112" s="227"/>
      <c r="K112" s="227"/>
      <c r="L112" s="227"/>
      <c r="M112" s="227"/>
      <c r="N112" s="227"/>
    </row>
    <row r="113" ht="16" customHeight="1">
      <c r="A113" t="s" s="223">
        <f>CONCATENATE(B113,C113)</f>
        <v>650</v>
      </c>
      <c r="B113" t="s" s="223">
        <v>118</v>
      </c>
      <c r="C113" t="s" s="223">
        <v>45</v>
      </c>
      <c r="D113" s="223">
        <v>230.3</v>
      </c>
      <c r="E113" s="223">
        <v>232.5</v>
      </c>
      <c r="F113" s="223">
        <v>237.2</v>
      </c>
      <c r="G113" s="223">
        <v>229.6</v>
      </c>
      <c r="H113" s="227"/>
      <c r="I113" s="227"/>
      <c r="J113" s="227"/>
      <c r="K113" s="227"/>
      <c r="L113" s="227"/>
      <c r="M113" s="227"/>
      <c r="N113" s="227"/>
    </row>
    <row r="114" ht="16" customHeight="1">
      <c r="A114" t="s" s="223">
        <f>CONCATENATE(B114,C114)</f>
        <v>651</v>
      </c>
      <c r="B114" t="s" s="223">
        <v>120</v>
      </c>
      <c r="C114" t="s" s="223">
        <v>43</v>
      </c>
      <c r="D114" s="223">
        <v>164.7</v>
      </c>
      <c r="E114" s="223">
        <v>163.9</v>
      </c>
      <c r="F114" s="223">
        <v>163.4</v>
      </c>
      <c r="G114" s="223">
        <v>156.5</v>
      </c>
      <c r="H114" s="227"/>
      <c r="I114" s="227"/>
      <c r="J114" s="227"/>
      <c r="K114" s="227"/>
      <c r="L114" s="227"/>
      <c r="M114" s="227"/>
      <c r="N114" s="227"/>
    </row>
    <row r="115" ht="16" customHeight="1">
      <c r="A115" t="s" s="223">
        <f>CONCATENATE(B115,C115)</f>
        <v>652</v>
      </c>
      <c r="B115" t="s" s="223">
        <v>120</v>
      </c>
      <c r="C115" t="s" s="223">
        <v>44</v>
      </c>
      <c r="D115" s="223">
        <v>193.3</v>
      </c>
      <c r="E115" s="223">
        <v>197.9</v>
      </c>
      <c r="F115" s="223">
        <v>199.3</v>
      </c>
      <c r="G115" s="223">
        <v>200.4</v>
      </c>
      <c r="H115" s="227"/>
      <c r="I115" s="227"/>
      <c r="J115" s="227"/>
      <c r="K115" s="227"/>
      <c r="L115" s="227"/>
      <c r="M115" s="227"/>
      <c r="N115" s="227"/>
    </row>
    <row r="116" ht="16" customHeight="1">
      <c r="A116" t="s" s="223">
        <f>CONCATENATE(B116,C116)</f>
        <v>653</v>
      </c>
      <c r="B116" t="s" s="223">
        <v>120</v>
      </c>
      <c r="C116" t="s" s="223">
        <v>45</v>
      </c>
      <c r="D116" s="223">
        <v>229.5</v>
      </c>
      <c r="E116" s="223">
        <v>231.7</v>
      </c>
      <c r="F116" s="223">
        <v>236.3</v>
      </c>
      <c r="G116" s="223">
        <v>228.6</v>
      </c>
      <c r="H116" s="227"/>
      <c r="I116" s="227"/>
      <c r="J116" s="227"/>
      <c r="K116" s="227"/>
      <c r="L116" s="227"/>
      <c r="M116" s="227"/>
      <c r="N116" s="227"/>
    </row>
    <row r="117" ht="16" customHeight="1">
      <c r="A117" t="s" s="223">
        <f>CONCATENATE(B117,C117)</f>
        <v>653</v>
      </c>
      <c r="B117" t="s" s="223">
        <v>120</v>
      </c>
      <c r="C117" t="s" s="223">
        <v>45</v>
      </c>
      <c r="D117" s="223">
        <v>230.3</v>
      </c>
      <c r="E117" s="223">
        <v>232.5</v>
      </c>
      <c r="F117" s="223">
        <v>237.2</v>
      </c>
      <c r="G117" s="223">
        <v>229.6</v>
      </c>
      <c r="H117" s="227"/>
      <c r="I117" s="227"/>
      <c r="J117" s="227"/>
      <c r="K117" s="227"/>
      <c r="L117" s="227"/>
      <c r="M117" s="227"/>
      <c r="N117" s="227"/>
    </row>
    <row r="118" ht="16" customHeight="1">
      <c r="A118" t="s" s="223">
        <f>CONCATENATE(B118,C118)</f>
        <v>654</v>
      </c>
      <c r="B118" t="s" s="223">
        <v>124</v>
      </c>
      <c r="C118" t="s" s="223">
        <v>43</v>
      </c>
      <c r="D118" s="223">
        <v>167.8</v>
      </c>
      <c r="E118" s="223">
        <v>163.8</v>
      </c>
      <c r="F118" s="223">
        <v>157</v>
      </c>
      <c r="G118" s="223">
        <v>157</v>
      </c>
      <c r="H118" s="227"/>
      <c r="I118" s="227"/>
      <c r="J118" s="227"/>
      <c r="K118" s="227"/>
      <c r="L118" s="227"/>
      <c r="M118" s="227"/>
      <c r="N118" s="227"/>
    </row>
    <row r="119" ht="16" customHeight="1">
      <c r="A119" t="s" s="223">
        <f>CONCATENATE(B119,C119)</f>
        <v>655</v>
      </c>
      <c r="B119" t="s" s="223">
        <v>124</v>
      </c>
      <c r="C119" t="s" s="223">
        <v>44</v>
      </c>
      <c r="D119" s="223">
        <v>205.9</v>
      </c>
      <c r="E119" s="223">
        <v>208.7</v>
      </c>
      <c r="F119" s="223">
        <v>205.2</v>
      </c>
      <c r="G119" s="223">
        <v>199.7</v>
      </c>
      <c r="H119" s="227"/>
      <c r="I119" s="227"/>
      <c r="J119" s="227"/>
      <c r="K119" s="227"/>
      <c r="L119" s="227"/>
      <c r="M119" s="227"/>
      <c r="N119" s="227"/>
    </row>
    <row r="120" ht="16" customHeight="1">
      <c r="A120" t="s" s="223">
        <f>CONCATENATE(B120,C120)</f>
        <v>656</v>
      </c>
      <c r="B120" t="s" s="223">
        <v>124</v>
      </c>
      <c r="C120" t="s" s="223">
        <v>45</v>
      </c>
      <c r="D120" s="223">
        <v>241.8</v>
      </c>
      <c r="E120" s="223">
        <v>241.2</v>
      </c>
      <c r="F120" s="223">
        <v>234.6</v>
      </c>
      <c r="G120" s="223">
        <v>237.5</v>
      </c>
      <c r="H120" s="227"/>
      <c r="I120" s="227"/>
      <c r="J120" s="227"/>
      <c r="K120" s="227"/>
      <c r="L120" s="227"/>
      <c r="M120" s="227"/>
      <c r="N120" s="227"/>
    </row>
    <row r="121" ht="16" customHeight="1">
      <c r="A121" t="s" s="223">
        <f>CONCATENATE(B121,C121)</f>
        <v>656</v>
      </c>
      <c r="B121" t="s" s="223">
        <v>124</v>
      </c>
      <c r="C121" t="s" s="223">
        <v>45</v>
      </c>
      <c r="D121" s="223">
        <v>241.7</v>
      </c>
      <c r="E121" s="223">
        <v>240.8</v>
      </c>
      <c r="F121" s="223">
        <v>236</v>
      </c>
      <c r="G121" s="223">
        <v>235.9</v>
      </c>
      <c r="H121" s="227"/>
      <c r="I121" s="227"/>
      <c r="J121" s="227"/>
      <c r="K121" s="227"/>
      <c r="L121" s="227"/>
      <c r="M121" s="227"/>
      <c r="N121" s="227"/>
    </row>
    <row r="122" ht="16" customHeight="1">
      <c r="A122" t="s" s="223">
        <f>CONCATENATE(B122,C122)</f>
        <v>657</v>
      </c>
      <c r="B122" t="s" s="223">
        <v>125</v>
      </c>
      <c r="C122" t="s" s="223">
        <v>43</v>
      </c>
      <c r="D122" s="223">
        <v>163.1</v>
      </c>
      <c r="E122" s="223">
        <v>165.8</v>
      </c>
      <c r="F122" s="223">
        <v>158.8</v>
      </c>
      <c r="G122" s="223">
        <v>160.2</v>
      </c>
      <c r="H122" s="227"/>
      <c r="I122" s="227"/>
      <c r="J122" s="227"/>
      <c r="K122" s="227"/>
      <c r="L122" s="227"/>
      <c r="M122" s="227"/>
      <c r="N122" s="227"/>
    </row>
    <row r="123" ht="16" customHeight="1">
      <c r="A123" t="s" s="223">
        <f>CONCATENATE(B123,C123)</f>
        <v>658</v>
      </c>
      <c r="B123" t="s" s="223">
        <v>125</v>
      </c>
      <c r="C123" t="s" s="223">
        <v>44</v>
      </c>
      <c r="D123" s="223">
        <v>197.9</v>
      </c>
      <c r="E123" s="223">
        <v>200</v>
      </c>
      <c r="F123" s="223">
        <v>198</v>
      </c>
      <c r="G123" s="223">
        <v>196.1</v>
      </c>
      <c r="H123" s="227"/>
      <c r="I123" s="227"/>
      <c r="J123" s="227"/>
      <c r="K123" s="227"/>
      <c r="L123" s="227"/>
      <c r="M123" s="227"/>
      <c r="N123" s="227"/>
    </row>
    <row r="124" ht="16" customHeight="1">
      <c r="A124" t="s" s="223">
        <f>CONCATENATE(B124,C124)</f>
        <v>659</v>
      </c>
      <c r="B124" t="s" s="223">
        <v>125</v>
      </c>
      <c r="C124" t="s" s="223">
        <v>45</v>
      </c>
      <c r="D124" s="223">
        <v>230</v>
      </c>
      <c r="E124" s="223">
        <v>233.3</v>
      </c>
      <c r="F124" s="223">
        <v>233.4</v>
      </c>
      <c r="G124" s="223">
        <v>233.4</v>
      </c>
      <c r="H124" s="227"/>
      <c r="I124" s="227"/>
      <c r="J124" s="227"/>
      <c r="K124" s="227"/>
      <c r="L124" s="227"/>
      <c r="M124" s="227"/>
      <c r="N124" s="227"/>
    </row>
    <row r="125" ht="16" customHeight="1">
      <c r="A125" t="s" s="223">
        <f>CONCATENATE(B125,C125)</f>
        <v>659</v>
      </c>
      <c r="B125" t="s" s="223">
        <v>125</v>
      </c>
      <c r="C125" t="s" s="223">
        <v>45</v>
      </c>
      <c r="D125" s="223">
        <v>232.5</v>
      </c>
      <c r="E125" s="223">
        <v>234.5</v>
      </c>
      <c r="F125" s="223">
        <v>236.2</v>
      </c>
      <c r="G125" s="223">
        <v>235.5</v>
      </c>
      <c r="H125" s="227"/>
      <c r="I125" s="227"/>
      <c r="J125" s="227"/>
      <c r="K125" s="227"/>
      <c r="L125" s="227"/>
      <c r="M125" s="227"/>
      <c r="N125" s="227"/>
    </row>
    <row r="126" ht="16" customHeight="1">
      <c r="A126" t="s" s="223">
        <f>CONCATENATE(B126,C126)</f>
        <v>660</v>
      </c>
      <c r="B126" t="s" s="223">
        <v>126</v>
      </c>
      <c r="C126" t="s" s="223">
        <v>43</v>
      </c>
      <c r="D126" s="223">
        <v>161.2</v>
      </c>
      <c r="E126" s="223">
        <v>159.6</v>
      </c>
      <c r="F126" s="223">
        <v>163.3</v>
      </c>
      <c r="G126" s="223">
        <v>156.8</v>
      </c>
      <c r="H126" s="227"/>
      <c r="I126" s="227"/>
      <c r="J126" s="227"/>
      <c r="K126" s="227"/>
      <c r="L126" s="227"/>
      <c r="M126" s="227"/>
      <c r="N126" s="227"/>
    </row>
    <row r="127" ht="16" customHeight="1">
      <c r="A127" t="s" s="223">
        <f>CONCATENATE(B127,C127)</f>
        <v>661</v>
      </c>
      <c r="B127" t="s" s="223">
        <v>126</v>
      </c>
      <c r="C127" t="s" s="223">
        <v>44</v>
      </c>
      <c r="D127" s="223">
        <v>200.8</v>
      </c>
      <c r="E127" s="223">
        <v>200.3</v>
      </c>
      <c r="F127" s="223">
        <v>198.2</v>
      </c>
      <c r="G127" s="223">
        <v>197.6</v>
      </c>
      <c r="H127" s="227"/>
      <c r="I127" s="227"/>
      <c r="J127" s="227"/>
      <c r="K127" s="227"/>
      <c r="L127" s="227"/>
      <c r="M127" s="227"/>
      <c r="N127" s="227"/>
    </row>
    <row r="128" ht="16" customHeight="1">
      <c r="A128" t="s" s="223">
        <f>CONCATENATE(B128,C128)</f>
        <v>662</v>
      </c>
      <c r="B128" t="s" s="223">
        <v>126</v>
      </c>
      <c r="C128" t="s" s="223">
        <v>45</v>
      </c>
      <c r="D128" s="223">
        <v>233.6</v>
      </c>
      <c r="E128" s="223">
        <v>238.6</v>
      </c>
      <c r="F128" s="223">
        <v>233.7</v>
      </c>
      <c r="G128" s="223">
        <v>227.6</v>
      </c>
      <c r="H128" s="227"/>
      <c r="I128" s="227"/>
      <c r="J128" s="227"/>
      <c r="K128" s="227"/>
      <c r="L128" s="227"/>
      <c r="M128" s="227"/>
      <c r="N128" s="227"/>
    </row>
    <row r="129" ht="16" customHeight="1">
      <c r="A129" t="s" s="223">
        <f>CONCATENATE(B129,C129)</f>
        <v>662</v>
      </c>
      <c r="B129" t="s" s="223">
        <v>126</v>
      </c>
      <c r="C129" t="s" s="223">
        <v>45</v>
      </c>
      <c r="D129" s="223">
        <v>234.4</v>
      </c>
      <c r="E129" s="223">
        <v>239.2</v>
      </c>
      <c r="F129" s="223">
        <v>234.3</v>
      </c>
      <c r="G129" s="223">
        <v>228.6</v>
      </c>
      <c r="H129" s="227"/>
      <c r="I129" s="227"/>
      <c r="J129" s="227"/>
      <c r="K129" s="227"/>
      <c r="L129" s="227"/>
      <c r="M129" s="227"/>
      <c r="N129" s="227"/>
    </row>
    <row r="130" ht="16" customHeight="1">
      <c r="A130" t="s" s="223">
        <f>CONCATENATE(B130,C130)</f>
        <v>663</v>
      </c>
      <c r="B130" t="s" s="223">
        <v>128</v>
      </c>
      <c r="C130" t="s" s="223">
        <v>43</v>
      </c>
      <c r="D130" s="223">
        <v>168</v>
      </c>
      <c r="E130" s="223">
        <v>165.6</v>
      </c>
      <c r="F130" s="223">
        <v>155.3</v>
      </c>
      <c r="G130" s="223">
        <v>170.6</v>
      </c>
      <c r="H130" s="227"/>
      <c r="I130" s="227"/>
      <c r="J130" s="227"/>
      <c r="K130" s="227"/>
      <c r="L130" s="227"/>
      <c r="M130" s="227"/>
      <c r="N130" s="227"/>
    </row>
    <row r="131" ht="16" customHeight="1">
      <c r="A131" t="s" s="223">
        <f>CONCATENATE(B131,C131)</f>
        <v>664</v>
      </c>
      <c r="B131" t="s" s="223">
        <v>128</v>
      </c>
      <c r="C131" t="s" s="223">
        <v>44</v>
      </c>
      <c r="D131" s="223">
        <v>199.6</v>
      </c>
      <c r="E131" s="223">
        <v>203.4</v>
      </c>
      <c r="F131" s="223">
        <v>197.5</v>
      </c>
      <c r="G131" s="223">
        <v>196</v>
      </c>
      <c r="H131" s="227"/>
      <c r="I131" s="227"/>
      <c r="J131" s="227"/>
      <c r="K131" s="227"/>
      <c r="L131" s="227"/>
      <c r="M131" s="227"/>
      <c r="N131" s="227"/>
    </row>
    <row r="132" ht="16" customHeight="1">
      <c r="A132" t="s" s="223">
        <f>CONCATENATE(B132,C132)</f>
        <v>665</v>
      </c>
      <c r="B132" t="s" s="223">
        <v>128</v>
      </c>
      <c r="C132" t="s" s="223">
        <v>45</v>
      </c>
      <c r="D132" s="223">
        <v>229.2</v>
      </c>
      <c r="E132" s="223">
        <v>234.8</v>
      </c>
      <c r="F132" s="223">
        <v>230.6</v>
      </c>
      <c r="G132" s="223">
        <v>222.8</v>
      </c>
      <c r="H132" s="227"/>
      <c r="I132" s="227"/>
      <c r="J132" s="227"/>
      <c r="K132" s="227"/>
      <c r="L132" s="227"/>
      <c r="M132" s="227"/>
      <c r="N132" s="227"/>
    </row>
    <row r="133" ht="16" customHeight="1">
      <c r="A133" t="s" s="223">
        <f>CONCATENATE(B133,C133)</f>
        <v>665</v>
      </c>
      <c r="B133" t="s" s="223">
        <v>128</v>
      </c>
      <c r="C133" t="s" s="223">
        <v>45</v>
      </c>
      <c r="D133" s="223">
        <v>243.7</v>
      </c>
      <c r="E133" s="223">
        <v>237</v>
      </c>
      <c r="F133" s="223">
        <v>230.3</v>
      </c>
      <c r="G133" s="223">
        <v>224</v>
      </c>
      <c r="H133" s="227"/>
      <c r="I133" s="227"/>
      <c r="J133" s="227"/>
      <c r="K133" s="227"/>
      <c r="L133" s="227"/>
      <c r="M133" s="227"/>
      <c r="N133" s="227"/>
    </row>
    <row r="134" ht="16" customHeight="1">
      <c r="A134" t="s" s="223">
        <f>CONCATENATE(B134,C134)</f>
        <v>666</v>
      </c>
      <c r="B134" t="s" s="223">
        <v>129</v>
      </c>
      <c r="C134" t="s" s="223">
        <v>43</v>
      </c>
      <c r="D134" s="223">
        <v>159.9</v>
      </c>
      <c r="E134" s="223">
        <v>156</v>
      </c>
      <c r="F134" s="223">
        <v>151.8</v>
      </c>
      <c r="G134" s="223">
        <v>146.6</v>
      </c>
      <c r="H134" s="227"/>
      <c r="I134" s="227"/>
      <c r="J134" s="227"/>
      <c r="K134" s="227"/>
      <c r="L134" s="227"/>
      <c r="M134" s="227"/>
      <c r="N134" s="227"/>
    </row>
    <row r="135" ht="16" customHeight="1">
      <c r="A135" t="s" s="223">
        <f>CONCATENATE(B135,C135)</f>
        <v>667</v>
      </c>
      <c r="B135" t="s" s="223">
        <v>129</v>
      </c>
      <c r="C135" t="s" s="223">
        <v>44</v>
      </c>
      <c r="D135" s="223">
        <v>204.5</v>
      </c>
      <c r="E135" s="223">
        <v>200.2</v>
      </c>
      <c r="F135" s="223">
        <v>193.8</v>
      </c>
      <c r="G135" s="223">
        <v>192.4</v>
      </c>
      <c r="H135" s="227"/>
      <c r="I135" s="227"/>
      <c r="J135" s="227"/>
      <c r="K135" s="227"/>
      <c r="L135" s="227"/>
      <c r="M135" s="227"/>
      <c r="N135" s="227"/>
    </row>
    <row r="136" ht="16" customHeight="1">
      <c r="A136" t="s" s="223">
        <f>CONCATENATE(B136,C136)</f>
        <v>668</v>
      </c>
      <c r="B136" t="s" s="223">
        <v>129</v>
      </c>
      <c r="C136" t="s" s="223">
        <v>45</v>
      </c>
      <c r="D136" s="223">
        <v>229.7</v>
      </c>
      <c r="E136" s="223">
        <v>232.5</v>
      </c>
      <c r="F136" s="223">
        <v>231.3</v>
      </c>
      <c r="G136" s="223">
        <v>230.9</v>
      </c>
      <c r="H136" s="227"/>
      <c r="I136" s="227"/>
      <c r="J136" s="227"/>
      <c r="K136" s="227"/>
      <c r="L136" s="227"/>
      <c r="M136" s="227"/>
      <c r="N136" s="227"/>
    </row>
    <row r="137" ht="16" customHeight="1">
      <c r="A137" t="s" s="223">
        <f>CONCATENATE(B137,C137)</f>
        <v>668</v>
      </c>
      <c r="B137" t="s" s="223">
        <v>129</v>
      </c>
      <c r="C137" t="s" s="223">
        <v>45</v>
      </c>
      <c r="D137" s="223">
        <v>229.7</v>
      </c>
      <c r="E137" s="223">
        <v>234.1</v>
      </c>
      <c r="F137" s="223">
        <v>232.6</v>
      </c>
      <c r="G137" s="223">
        <v>232.3</v>
      </c>
      <c r="H137" s="227"/>
      <c r="I137" s="227"/>
      <c r="J137" s="227"/>
      <c r="K137" s="227"/>
      <c r="L137" s="227"/>
      <c r="M137" s="227"/>
      <c r="N137" s="227"/>
    </row>
    <row r="138" ht="16" customHeight="1">
      <c r="A138" t="s" s="223">
        <f>CONCATENATE(B138,C138)</f>
        <v>669</v>
      </c>
      <c r="B138" t="s" s="223">
        <v>131</v>
      </c>
      <c r="C138" t="s" s="223">
        <v>43</v>
      </c>
      <c r="D138" s="223">
        <v>161.1</v>
      </c>
      <c r="E138" s="223">
        <v>158.2</v>
      </c>
      <c r="F138" s="223">
        <v>156.7</v>
      </c>
      <c r="G138" s="223">
        <v>155</v>
      </c>
      <c r="H138" s="227"/>
      <c r="I138" s="227"/>
      <c r="J138" s="227"/>
      <c r="K138" s="227"/>
      <c r="L138" s="227"/>
      <c r="M138" s="227"/>
      <c r="N138" s="227"/>
    </row>
    <row r="139" ht="16" customHeight="1">
      <c r="A139" t="s" s="223">
        <f>CONCATENATE(B139,C139)</f>
        <v>670</v>
      </c>
      <c r="B139" t="s" s="223">
        <v>131</v>
      </c>
      <c r="C139" t="s" s="223">
        <v>44</v>
      </c>
      <c r="D139" s="223">
        <v>199</v>
      </c>
      <c r="E139" s="223">
        <v>202.4</v>
      </c>
      <c r="F139" s="223">
        <v>201.6</v>
      </c>
      <c r="G139" s="223">
        <v>196.5</v>
      </c>
      <c r="H139" s="227"/>
      <c r="I139" s="227"/>
      <c r="J139" s="227"/>
      <c r="K139" s="227"/>
      <c r="L139" s="227"/>
      <c r="M139" s="227"/>
      <c r="N139" s="227"/>
    </row>
    <row r="140" ht="16" customHeight="1">
      <c r="A140" t="s" s="223">
        <f>CONCATENATE(B140,C140)</f>
        <v>671</v>
      </c>
      <c r="B140" t="s" s="223">
        <v>131</v>
      </c>
      <c r="C140" t="s" s="223">
        <v>45</v>
      </c>
      <c r="D140" s="223">
        <v>233</v>
      </c>
      <c r="E140" s="223">
        <v>234</v>
      </c>
      <c r="F140" s="223">
        <v>234</v>
      </c>
      <c r="G140" s="223">
        <v>235.6</v>
      </c>
      <c r="H140" s="227"/>
      <c r="I140" s="227"/>
      <c r="J140" s="227"/>
      <c r="K140" s="227"/>
      <c r="L140" s="227"/>
      <c r="M140" s="227"/>
      <c r="N140" s="227"/>
    </row>
    <row r="141" ht="16" customHeight="1">
      <c r="A141" t="s" s="223">
        <f>CONCATENATE(B141,C141)</f>
        <v>672</v>
      </c>
      <c r="B141" t="s" s="223">
        <v>130</v>
      </c>
      <c r="C141" t="s" s="223">
        <v>43</v>
      </c>
      <c r="D141" s="223">
        <v>161.1</v>
      </c>
      <c r="E141" s="223">
        <v>158.2</v>
      </c>
      <c r="F141" s="223">
        <v>156.7</v>
      </c>
      <c r="G141" s="223">
        <v>155</v>
      </c>
      <c r="H141" s="227"/>
      <c r="I141" s="227"/>
      <c r="J141" s="227"/>
      <c r="K141" s="227"/>
      <c r="L141" s="227"/>
      <c r="M141" s="227"/>
      <c r="N141" s="227"/>
    </row>
    <row r="142" ht="16" customHeight="1">
      <c r="A142" t="s" s="223">
        <f>CONCATENATE(B142,C142)</f>
        <v>673</v>
      </c>
      <c r="B142" t="s" s="223">
        <v>130</v>
      </c>
      <c r="C142" t="s" s="223">
        <v>44</v>
      </c>
      <c r="D142" s="223">
        <v>199</v>
      </c>
      <c r="E142" s="223">
        <v>202.4</v>
      </c>
      <c r="F142" s="223">
        <v>201.6</v>
      </c>
      <c r="G142" s="223">
        <v>196.5</v>
      </c>
      <c r="H142" s="227"/>
      <c r="I142" s="227"/>
      <c r="J142" s="227"/>
      <c r="K142" s="227"/>
      <c r="L142" s="227"/>
      <c r="M142" s="227"/>
      <c r="N142" s="227"/>
    </row>
    <row r="143" ht="16" customHeight="1">
      <c r="A143" t="s" s="223">
        <f>CONCATENATE(B143,C143)</f>
        <v>674</v>
      </c>
      <c r="B143" t="s" s="223">
        <v>130</v>
      </c>
      <c r="C143" t="s" s="223">
        <v>45</v>
      </c>
      <c r="D143" s="223">
        <v>233</v>
      </c>
      <c r="E143" s="223">
        <v>234</v>
      </c>
      <c r="F143" s="223">
        <v>234</v>
      </c>
      <c r="G143" s="223">
        <v>235.6</v>
      </c>
      <c r="H143" s="227"/>
      <c r="I143" s="227"/>
      <c r="J143" s="227"/>
      <c r="K143" s="227"/>
      <c r="L143" s="227"/>
      <c r="M143" s="227"/>
      <c r="N143" s="227"/>
    </row>
    <row r="144" ht="16" customHeight="1">
      <c r="A144" t="s" s="223">
        <f>CONCATENATE(B144,C144)</f>
        <v>675</v>
      </c>
      <c r="B144" t="s" s="223">
        <v>132</v>
      </c>
      <c r="C144" t="s" s="223">
        <v>43</v>
      </c>
      <c r="D144" s="223">
        <v>161.1</v>
      </c>
      <c r="E144" s="223">
        <v>158.2</v>
      </c>
      <c r="F144" s="223">
        <v>156.7</v>
      </c>
      <c r="G144" s="223">
        <v>155</v>
      </c>
      <c r="H144" s="227"/>
      <c r="I144" s="227"/>
      <c r="J144" s="227"/>
      <c r="K144" s="227"/>
      <c r="L144" s="227"/>
      <c r="M144" s="227"/>
      <c r="N144" s="227"/>
    </row>
    <row r="145" ht="16" customHeight="1">
      <c r="A145" t="s" s="223">
        <f>CONCATENATE(B145,C145)</f>
        <v>676</v>
      </c>
      <c r="B145" t="s" s="223">
        <v>132</v>
      </c>
      <c r="C145" t="s" s="223">
        <v>44</v>
      </c>
      <c r="D145" s="223">
        <v>199</v>
      </c>
      <c r="E145" s="223">
        <v>202.4</v>
      </c>
      <c r="F145" s="223">
        <v>201.6</v>
      </c>
      <c r="G145" s="223">
        <v>196.5</v>
      </c>
      <c r="H145" s="227"/>
      <c r="I145" s="227"/>
      <c r="J145" s="227"/>
      <c r="K145" s="227"/>
      <c r="L145" s="227"/>
      <c r="M145" s="227"/>
      <c r="N145" s="227"/>
    </row>
    <row r="146" ht="16" customHeight="1">
      <c r="A146" t="s" s="223">
        <f>CONCATENATE(B146,C146)</f>
        <v>677</v>
      </c>
      <c r="B146" t="s" s="223">
        <v>132</v>
      </c>
      <c r="C146" t="s" s="223">
        <v>45</v>
      </c>
      <c r="D146" s="223">
        <v>234.2</v>
      </c>
      <c r="E146" s="223">
        <v>233.3</v>
      </c>
      <c r="F146" s="223">
        <v>234</v>
      </c>
      <c r="G146" s="223">
        <v>235.6</v>
      </c>
      <c r="H146" s="227"/>
      <c r="I146" s="227"/>
      <c r="J146" s="227"/>
      <c r="K146" s="227"/>
      <c r="L146" s="227"/>
      <c r="M146" s="227"/>
      <c r="N146" s="227"/>
    </row>
    <row r="147" ht="16" customHeight="1">
      <c r="A147" t="s" s="223">
        <f>CONCATENATE(B147,C147)</f>
        <v>677</v>
      </c>
      <c r="B147" t="s" s="223">
        <v>132</v>
      </c>
      <c r="C147" t="s" s="223">
        <v>45</v>
      </c>
      <c r="D147" s="223">
        <v>233</v>
      </c>
      <c r="E147" s="223">
        <v>234</v>
      </c>
      <c r="F147" s="223">
        <v>235.3</v>
      </c>
      <c r="G147" s="223">
        <v>236.8</v>
      </c>
      <c r="H147" s="227"/>
      <c r="I147" s="227"/>
      <c r="J147" s="227"/>
      <c r="K147" s="227"/>
      <c r="L147" s="227"/>
      <c r="M147" s="227"/>
      <c r="N147" s="227"/>
    </row>
    <row r="148" ht="16" customHeight="1">
      <c r="A148" t="s" s="223">
        <f>CONCATENATE(B148,C148)</f>
        <v>678</v>
      </c>
      <c r="B148" t="s" s="223">
        <v>3</v>
      </c>
      <c r="C148" t="s" s="223">
        <v>43</v>
      </c>
      <c r="D148" s="223">
        <v>163.3</v>
      </c>
      <c r="E148" s="223">
        <v>162.3</v>
      </c>
      <c r="F148" s="223">
        <v>162.1</v>
      </c>
      <c r="G148" s="223">
        <v>159.1</v>
      </c>
      <c r="H148" s="227"/>
      <c r="I148" s="227"/>
      <c r="J148" s="227"/>
      <c r="K148" s="227"/>
      <c r="L148" s="227"/>
      <c r="M148" s="227"/>
      <c r="N148" s="227"/>
    </row>
    <row r="149" ht="16" customHeight="1">
      <c r="A149" t="s" s="223">
        <f>CONCATENATE(B149,C149)</f>
        <v>679</v>
      </c>
      <c r="B149" t="s" s="223">
        <v>3</v>
      </c>
      <c r="C149" t="s" s="223">
        <v>44</v>
      </c>
      <c r="D149" s="223">
        <v>200</v>
      </c>
      <c r="E149" s="223">
        <v>201.8</v>
      </c>
      <c r="F149" s="223">
        <v>199.2</v>
      </c>
      <c r="G149" s="223">
        <v>198.3</v>
      </c>
      <c r="H149" s="227"/>
      <c r="I149" s="227"/>
      <c r="J149" s="227"/>
      <c r="K149" s="227"/>
      <c r="L149" s="227"/>
      <c r="M149" s="227"/>
      <c r="N149" s="227"/>
    </row>
    <row r="150" ht="16" customHeight="1">
      <c r="A150" t="s" s="223">
        <f>CONCATENATE(B150,C150)</f>
        <v>680</v>
      </c>
      <c r="B150" t="s" s="223">
        <v>3</v>
      </c>
      <c r="C150" t="s" s="223">
        <v>45</v>
      </c>
      <c r="D150" s="223">
        <v>229.6</v>
      </c>
      <c r="E150" s="223">
        <v>236.8</v>
      </c>
      <c r="F150" s="223">
        <v>238.7</v>
      </c>
      <c r="G150" s="223">
        <v>236.3</v>
      </c>
      <c r="H150" s="227"/>
      <c r="I150" s="227"/>
      <c r="J150" s="227"/>
      <c r="K150" s="227"/>
      <c r="L150" s="227"/>
      <c r="M150" s="227"/>
      <c r="N150" s="227"/>
    </row>
    <row r="151" ht="16" customHeight="1">
      <c r="A151" t="s" s="223">
        <f>CONCATENATE(B151,C151)</f>
        <v>680</v>
      </c>
      <c r="B151" t="s" s="223">
        <v>3</v>
      </c>
      <c r="C151" t="s" s="223">
        <v>45</v>
      </c>
      <c r="D151" s="223">
        <v>231.1</v>
      </c>
      <c r="E151" s="223">
        <v>237.1</v>
      </c>
      <c r="F151" s="223">
        <v>242</v>
      </c>
      <c r="G151" s="223">
        <v>236.3</v>
      </c>
      <c r="H151" s="227"/>
      <c r="I151" s="227"/>
      <c r="J151" s="227"/>
      <c r="K151" s="227"/>
      <c r="L151" s="227"/>
      <c r="M151" s="227"/>
      <c r="N151" s="227"/>
    </row>
    <row r="152" ht="16" customHeight="1">
      <c r="A152" t="s" s="223">
        <f>CONCATENATE(B152,C152)</f>
        <v>681</v>
      </c>
      <c r="B152" t="s" s="223">
        <v>139</v>
      </c>
      <c r="C152" t="s" s="223">
        <v>43</v>
      </c>
      <c r="D152" s="223">
        <v>161.6</v>
      </c>
      <c r="E152" s="223">
        <v>165.5</v>
      </c>
      <c r="F152" s="223">
        <v>169</v>
      </c>
      <c r="G152" s="223">
        <v>167.3</v>
      </c>
      <c r="H152" s="227"/>
      <c r="I152" s="227"/>
      <c r="J152" s="227"/>
      <c r="K152" s="227"/>
      <c r="L152" s="227"/>
      <c r="M152" s="227"/>
      <c r="N152" s="227"/>
    </row>
    <row r="153" ht="16" customHeight="1">
      <c r="A153" t="s" s="223">
        <f>CONCATENATE(B153,C153)</f>
        <v>682</v>
      </c>
      <c r="B153" t="s" s="223">
        <v>139</v>
      </c>
      <c r="C153" t="s" s="223">
        <v>44</v>
      </c>
      <c r="D153" s="223">
        <v>205.6</v>
      </c>
      <c r="E153" s="223">
        <v>206</v>
      </c>
      <c r="F153" s="223">
        <v>203.6</v>
      </c>
      <c r="G153" s="223">
        <v>202.7</v>
      </c>
      <c r="H153" s="227"/>
      <c r="I153" s="227"/>
      <c r="J153" s="227"/>
      <c r="K153" s="227"/>
      <c r="L153" s="227"/>
      <c r="M153" s="227"/>
      <c r="N153" s="227"/>
    </row>
    <row r="154" ht="16" customHeight="1">
      <c r="A154" t="s" s="223">
        <f>CONCATENATE(B154,C154)</f>
        <v>683</v>
      </c>
      <c r="B154" t="s" s="223">
        <v>139</v>
      </c>
      <c r="C154" t="s" s="223">
        <v>45</v>
      </c>
      <c r="D154" s="223">
        <v>230.8</v>
      </c>
      <c r="E154" s="223">
        <v>237.6</v>
      </c>
      <c r="F154" s="223">
        <v>237.3</v>
      </c>
      <c r="G154" s="223">
        <v>235.2</v>
      </c>
      <c r="H154" s="227"/>
      <c r="I154" s="227"/>
      <c r="J154" s="227"/>
      <c r="K154" s="227"/>
      <c r="L154" s="227"/>
      <c r="M154" s="227"/>
      <c r="N154" s="227"/>
    </row>
    <row r="155" ht="16" customHeight="1">
      <c r="A155" t="s" s="223">
        <f>CONCATENATE(B155,C155)</f>
        <v>684</v>
      </c>
      <c r="B155" t="s" s="223">
        <v>141</v>
      </c>
      <c r="C155" t="s" s="223">
        <v>43</v>
      </c>
      <c r="D155" s="223">
        <v>161.6</v>
      </c>
      <c r="E155" s="223">
        <v>165.5</v>
      </c>
      <c r="F155" s="223">
        <v>169</v>
      </c>
      <c r="G155" s="223">
        <v>167.3</v>
      </c>
      <c r="H155" s="227"/>
      <c r="I155" s="227"/>
      <c r="J155" s="227"/>
      <c r="K155" s="227"/>
      <c r="L155" s="227"/>
      <c r="M155" s="227"/>
      <c r="N155" s="227"/>
    </row>
    <row r="156" ht="16" customHeight="1">
      <c r="A156" t="s" s="223">
        <f>CONCATENATE(B156,C156)</f>
        <v>685</v>
      </c>
      <c r="B156" t="s" s="223">
        <v>141</v>
      </c>
      <c r="C156" t="s" s="223">
        <v>44</v>
      </c>
      <c r="D156" s="223">
        <v>205.6</v>
      </c>
      <c r="E156" s="223">
        <v>206</v>
      </c>
      <c r="F156" s="223">
        <v>203.6</v>
      </c>
      <c r="G156" s="223">
        <v>202.7</v>
      </c>
      <c r="H156" s="227"/>
      <c r="I156" s="227"/>
      <c r="J156" s="227"/>
      <c r="K156" s="227"/>
      <c r="L156" s="227"/>
      <c r="M156" s="227"/>
      <c r="N156" s="227"/>
    </row>
    <row r="157" ht="16" customHeight="1">
      <c r="A157" t="s" s="223">
        <f>CONCATENATE(B157,C157)</f>
        <v>686</v>
      </c>
      <c r="B157" t="s" s="223">
        <v>141</v>
      </c>
      <c r="C157" t="s" s="223">
        <v>45</v>
      </c>
      <c r="D157" s="223">
        <v>230.8</v>
      </c>
      <c r="E157" s="223">
        <v>237.6</v>
      </c>
      <c r="F157" s="223">
        <v>237.3</v>
      </c>
      <c r="G157" s="223">
        <v>235.2</v>
      </c>
      <c r="H157" s="227"/>
      <c r="I157" s="227"/>
      <c r="J157" s="227"/>
      <c r="K157" s="227"/>
      <c r="L157" s="227"/>
      <c r="M157" s="227"/>
      <c r="N157" s="227"/>
    </row>
    <row r="158" ht="16" customHeight="1">
      <c r="A158" t="s" s="223">
        <f>CONCATENATE(B158,C158)</f>
        <v>687</v>
      </c>
      <c r="B158" t="s" s="223">
        <v>140</v>
      </c>
      <c r="C158" t="s" s="223">
        <v>43</v>
      </c>
      <c r="D158" s="223">
        <v>161.6</v>
      </c>
      <c r="E158" s="223">
        <v>165.5</v>
      </c>
      <c r="F158" s="223">
        <v>169</v>
      </c>
      <c r="G158" s="223">
        <v>167.3</v>
      </c>
      <c r="H158" s="227"/>
      <c r="I158" s="227"/>
      <c r="J158" s="227"/>
      <c r="K158" s="227"/>
      <c r="L158" s="227"/>
      <c r="M158" s="227"/>
      <c r="N158" s="227"/>
    </row>
    <row r="159" ht="16" customHeight="1">
      <c r="A159" t="s" s="223">
        <f>CONCATENATE(B159,C159)</f>
        <v>688</v>
      </c>
      <c r="B159" t="s" s="223">
        <v>140</v>
      </c>
      <c r="C159" t="s" s="223">
        <v>44</v>
      </c>
      <c r="D159" s="223">
        <v>205.6</v>
      </c>
      <c r="E159" s="223">
        <v>206</v>
      </c>
      <c r="F159" s="223">
        <v>203.6</v>
      </c>
      <c r="G159" s="223">
        <v>202.7</v>
      </c>
      <c r="H159" s="227"/>
      <c r="I159" s="227"/>
      <c r="J159" s="227"/>
      <c r="K159" s="227"/>
      <c r="L159" s="227"/>
      <c r="M159" s="227"/>
      <c r="N159" s="227"/>
    </row>
    <row r="160" ht="16" customHeight="1">
      <c r="A160" t="s" s="223">
        <f>CONCATENATE(B160,C160)</f>
        <v>689</v>
      </c>
      <c r="B160" t="s" s="223">
        <v>140</v>
      </c>
      <c r="C160" t="s" s="223">
        <v>45</v>
      </c>
      <c r="D160" s="223">
        <v>230.8</v>
      </c>
      <c r="E160" s="223">
        <v>237.6</v>
      </c>
      <c r="F160" s="223">
        <v>237.3</v>
      </c>
      <c r="G160" s="223">
        <v>235.2</v>
      </c>
      <c r="H160" s="227"/>
      <c r="I160" s="227"/>
      <c r="J160" s="227"/>
      <c r="K160" s="227"/>
      <c r="L160" s="227"/>
      <c r="M160" s="227"/>
      <c r="N160" s="227"/>
    </row>
    <row r="161" ht="16" customHeight="1">
      <c r="A161" t="s" s="223">
        <f>CONCATENATE(B161,C161)</f>
        <v>690</v>
      </c>
      <c r="B161" t="s" s="223">
        <v>145</v>
      </c>
      <c r="C161" t="s" s="223">
        <v>44</v>
      </c>
      <c r="D161" s="223">
        <v>208.5</v>
      </c>
      <c r="E161" s="223">
        <v>202.3</v>
      </c>
      <c r="F161" s="223">
        <v>200</v>
      </c>
      <c r="G161" s="223">
        <v>192.7</v>
      </c>
      <c r="H161" s="227"/>
      <c r="I161" s="227"/>
      <c r="J161" s="227"/>
      <c r="K161" s="227"/>
      <c r="L161" s="227"/>
      <c r="M161" s="227"/>
      <c r="N161" s="227"/>
    </row>
    <row r="162" ht="16" customHeight="1">
      <c r="A162" t="s" s="223">
        <f>CONCATENATE(B162,C162)</f>
        <v>691</v>
      </c>
      <c r="B162" t="s" s="223">
        <v>145</v>
      </c>
      <c r="C162" t="s" s="223">
        <v>45</v>
      </c>
      <c r="D162" s="223">
        <v>225.3</v>
      </c>
      <c r="E162" s="223">
        <v>225.9</v>
      </c>
      <c r="F162" s="223">
        <v>224.4</v>
      </c>
      <c r="G162" s="223">
        <v>221.5</v>
      </c>
      <c r="H162" s="227"/>
      <c r="I162" s="227"/>
      <c r="J162" s="227"/>
      <c r="K162" s="227"/>
      <c r="L162" s="227"/>
      <c r="M162" s="227"/>
      <c r="N162" s="227"/>
    </row>
    <row r="163" ht="16" customHeight="1">
      <c r="A163" t="s" s="223">
        <f>CONCATENATE(B163,C163)</f>
        <v>691</v>
      </c>
      <c r="B163" t="s" s="223">
        <v>145</v>
      </c>
      <c r="C163" t="s" s="223">
        <v>45</v>
      </c>
      <c r="D163" s="223">
        <v>218.6</v>
      </c>
      <c r="E163" s="223">
        <v>229.4</v>
      </c>
      <c r="F163" s="223">
        <v>225</v>
      </c>
      <c r="G163" s="223">
        <v>220.2</v>
      </c>
      <c r="H163" s="227"/>
      <c r="I163" s="227"/>
      <c r="J163" s="227"/>
      <c r="K163" s="227"/>
      <c r="L163" s="227"/>
      <c r="M163" s="227"/>
      <c r="N163" s="227"/>
    </row>
    <row r="164" ht="16" customHeight="1">
      <c r="A164" t="s" s="223">
        <f>CONCATENATE(B164,C164)</f>
        <v>692</v>
      </c>
      <c r="B164" t="s" s="223">
        <v>372</v>
      </c>
      <c r="C164" t="s" s="223">
        <v>44</v>
      </c>
      <c r="D164" s="223">
        <v>188.2</v>
      </c>
      <c r="E164" s="223">
        <v>202.7</v>
      </c>
      <c r="F164" s="223">
        <v>202.7</v>
      </c>
      <c r="G164" s="223">
        <v>199.1</v>
      </c>
      <c r="H164" s="227"/>
      <c r="I164" s="227"/>
      <c r="J164" s="227"/>
      <c r="K164" s="227"/>
      <c r="L164" s="227"/>
      <c r="M164" s="227"/>
      <c r="N164" s="227"/>
    </row>
    <row r="165" ht="16" customHeight="1">
      <c r="A165" t="s" s="223">
        <f>CONCATENATE(B165,C165)</f>
        <v>693</v>
      </c>
      <c r="B165" t="s" s="223">
        <v>372</v>
      </c>
      <c r="C165" t="s" s="223">
        <v>45</v>
      </c>
      <c r="D165" s="223">
        <v>236.9</v>
      </c>
      <c r="E165" s="223">
        <v>215.3</v>
      </c>
      <c r="F165" s="223">
        <v>216.5</v>
      </c>
      <c r="G165" s="223">
        <v>223.9</v>
      </c>
      <c r="H165" s="227"/>
      <c r="I165" s="227"/>
      <c r="J165" s="227"/>
      <c r="K165" s="227"/>
      <c r="L165" s="227"/>
      <c r="M165" s="227"/>
      <c r="N165" s="227"/>
    </row>
    <row r="166" ht="16" customHeight="1">
      <c r="A166" t="s" s="223">
        <f>CONCATENATE(B166,C166)</f>
        <v>694</v>
      </c>
      <c r="B166" t="s" s="223">
        <v>222</v>
      </c>
      <c r="C166" t="s" s="223">
        <v>43</v>
      </c>
      <c r="D166" s="223">
        <v>161.5</v>
      </c>
      <c r="E166" s="223">
        <v>166</v>
      </c>
      <c r="F166" s="223">
        <v>162.8</v>
      </c>
      <c r="G166" s="223">
        <v>162.3</v>
      </c>
      <c r="H166" s="227"/>
      <c r="I166" s="227"/>
      <c r="J166" s="227"/>
      <c r="K166" s="227"/>
      <c r="L166" s="227"/>
      <c r="M166" s="227"/>
      <c r="N166" s="227"/>
    </row>
    <row r="167" ht="16" customHeight="1">
      <c r="A167" t="s" s="223">
        <f>CONCATENATE(B167,C167)</f>
        <v>695</v>
      </c>
      <c r="B167" t="s" s="223">
        <v>222</v>
      </c>
      <c r="C167" t="s" s="223">
        <v>44</v>
      </c>
      <c r="D167" s="223">
        <v>189.5</v>
      </c>
      <c r="E167" s="223">
        <v>194.1</v>
      </c>
      <c r="F167" s="223">
        <v>194.9</v>
      </c>
      <c r="G167" s="223">
        <v>191</v>
      </c>
      <c r="H167" s="227"/>
      <c r="I167" s="227"/>
      <c r="J167" s="227"/>
      <c r="K167" s="227"/>
      <c r="L167" s="227"/>
      <c r="M167" s="227"/>
      <c r="N167" s="227"/>
    </row>
    <row r="168" ht="16" customHeight="1">
      <c r="A168" t="s" s="223">
        <f>CONCATENATE(B168,C168)</f>
        <v>696</v>
      </c>
      <c r="B168" t="s" s="223">
        <v>222</v>
      </c>
      <c r="C168" t="s" s="223">
        <v>45</v>
      </c>
      <c r="D168" s="223">
        <v>215.6</v>
      </c>
      <c r="E168" s="223">
        <v>213.7</v>
      </c>
      <c r="F168" s="223">
        <v>225.4</v>
      </c>
      <c r="G168" s="223">
        <v>220.1</v>
      </c>
      <c r="H168" s="227"/>
      <c r="I168" s="227"/>
      <c r="J168" s="227"/>
      <c r="K168" s="227"/>
      <c r="L168" s="227"/>
      <c r="M168" s="227"/>
      <c r="N168" s="227"/>
    </row>
    <row r="169" ht="16" customHeight="1">
      <c r="A169" t="s" s="223">
        <f>CONCATENATE(B169,C169)</f>
        <v>696</v>
      </c>
      <c r="B169" t="s" s="223">
        <v>222</v>
      </c>
      <c r="C169" t="s" s="223">
        <v>45</v>
      </c>
      <c r="D169" s="223">
        <v>216.3</v>
      </c>
      <c r="E169" s="223">
        <v>220</v>
      </c>
      <c r="F169" s="223">
        <v>225.9</v>
      </c>
      <c r="G169" s="223">
        <v>222.8</v>
      </c>
      <c r="H169" s="227"/>
      <c r="I169" s="227"/>
      <c r="J169" s="227"/>
      <c r="K169" s="227"/>
      <c r="L169" s="227"/>
      <c r="M169" s="227"/>
      <c r="N169" s="227"/>
    </row>
    <row r="170" ht="16" customHeight="1">
      <c r="A170" t="s" s="223">
        <f>CONCATENATE(B170,C170)</f>
        <v>697</v>
      </c>
      <c r="B170" t="s" s="223">
        <v>375</v>
      </c>
      <c r="C170" t="s" s="223">
        <v>43</v>
      </c>
      <c r="D170" s="223">
        <v>155.4</v>
      </c>
      <c r="E170" s="223">
        <v>152.3</v>
      </c>
      <c r="F170" s="223">
        <v>153.6</v>
      </c>
      <c r="G170" s="223">
        <v>152.2</v>
      </c>
      <c r="H170" s="227"/>
      <c r="I170" s="227"/>
      <c r="J170" s="227"/>
      <c r="K170" s="227"/>
      <c r="L170" s="227"/>
      <c r="M170" s="227"/>
      <c r="N170" s="227"/>
    </row>
    <row r="171" ht="16" customHeight="1">
      <c r="A171" t="s" s="223">
        <f>CONCATENATE(B171,C171)</f>
        <v>698</v>
      </c>
      <c r="B171" t="s" s="223">
        <v>375</v>
      </c>
      <c r="C171" t="s" s="223">
        <v>44</v>
      </c>
      <c r="D171" s="223">
        <v>188.6</v>
      </c>
      <c r="E171" s="223">
        <v>193.4</v>
      </c>
      <c r="F171" s="223">
        <v>193.4</v>
      </c>
      <c r="G171" s="223">
        <v>192.1</v>
      </c>
      <c r="H171" s="227"/>
      <c r="I171" s="227"/>
      <c r="J171" s="227"/>
      <c r="K171" s="227"/>
      <c r="L171" s="227"/>
      <c r="M171" s="227"/>
      <c r="N171" s="227"/>
    </row>
    <row r="172" ht="16" customHeight="1">
      <c r="A172" t="s" s="223">
        <f>CONCATENATE(B172,C172)</f>
        <v>699</v>
      </c>
      <c r="B172" t="s" s="223">
        <v>375</v>
      </c>
      <c r="C172" t="s" s="223">
        <v>45</v>
      </c>
      <c r="D172" s="223">
        <v>222.2</v>
      </c>
      <c r="E172" s="223">
        <v>226.6</v>
      </c>
      <c r="F172" s="223">
        <v>230.6</v>
      </c>
      <c r="G172" s="223">
        <v>227.8</v>
      </c>
      <c r="H172" s="227"/>
      <c r="I172" s="227"/>
      <c r="J172" s="227"/>
      <c r="K172" s="227"/>
      <c r="L172" s="227"/>
      <c r="M172" s="227"/>
      <c r="N172" s="227"/>
    </row>
    <row r="173" ht="16" customHeight="1">
      <c r="A173" t="s" s="223">
        <f>CONCATENATE(B173,C173)</f>
        <v>699</v>
      </c>
      <c r="B173" t="s" s="223">
        <v>375</v>
      </c>
      <c r="C173" t="s" s="223">
        <v>45</v>
      </c>
      <c r="D173" s="223">
        <v>222.3</v>
      </c>
      <c r="E173" s="223">
        <v>226.9</v>
      </c>
      <c r="F173" s="223">
        <v>230.8</v>
      </c>
      <c r="G173" s="223">
        <v>228</v>
      </c>
      <c r="H173" s="227"/>
      <c r="I173" s="227"/>
      <c r="J173" s="227"/>
      <c r="K173" s="227"/>
      <c r="L173" s="227"/>
      <c r="M173" s="227"/>
      <c r="N173" s="227"/>
    </row>
    <row r="174" ht="16" customHeight="1">
      <c r="A174" t="s" s="223">
        <f>CONCATENATE(B174,C174)</f>
        <v>700</v>
      </c>
      <c r="B174" t="s" s="223">
        <v>224</v>
      </c>
      <c r="C174" t="s" s="223">
        <v>43</v>
      </c>
      <c r="D174" s="223">
        <v>166.1</v>
      </c>
      <c r="E174" s="223">
        <v>165.1</v>
      </c>
      <c r="F174" s="223">
        <v>164.9</v>
      </c>
      <c r="G174" s="223">
        <v>161.1</v>
      </c>
      <c r="H174" s="227"/>
      <c r="I174" s="227"/>
      <c r="J174" s="227"/>
      <c r="K174" s="227"/>
      <c r="L174" s="227"/>
      <c r="M174" s="227"/>
      <c r="N174" s="227"/>
    </row>
    <row r="175" ht="16" customHeight="1">
      <c r="A175" t="s" s="223">
        <f>CONCATENATE(B175,C175)</f>
        <v>701</v>
      </c>
      <c r="B175" t="s" s="223">
        <v>224</v>
      </c>
      <c r="C175" t="s" s="223">
        <v>44</v>
      </c>
      <c r="D175" s="223">
        <v>197.2</v>
      </c>
      <c r="E175" s="223">
        <v>197.6</v>
      </c>
      <c r="F175" s="223">
        <v>197.2</v>
      </c>
      <c r="G175" s="223">
        <v>195.8</v>
      </c>
      <c r="H175" s="227"/>
      <c r="I175" s="227"/>
      <c r="J175" s="227"/>
      <c r="K175" s="227"/>
      <c r="L175" s="227"/>
      <c r="M175" s="227"/>
      <c r="N175" s="227"/>
    </row>
    <row r="176" ht="16" customHeight="1">
      <c r="A176" t="s" s="223">
        <f>CONCATENATE(B176,C176)</f>
        <v>702</v>
      </c>
      <c r="B176" t="s" s="223">
        <v>224</v>
      </c>
      <c r="C176" t="s" s="223">
        <v>45</v>
      </c>
      <c r="D176" s="223">
        <v>227.1</v>
      </c>
      <c r="E176" s="223">
        <v>227.2</v>
      </c>
      <c r="F176" s="223">
        <v>227</v>
      </c>
      <c r="G176" s="223">
        <v>227</v>
      </c>
      <c r="H176" s="227"/>
      <c r="I176" s="227"/>
      <c r="J176" s="227"/>
      <c r="K176" s="227"/>
      <c r="L176" s="227"/>
      <c r="M176" s="227"/>
      <c r="N176" s="227"/>
    </row>
    <row r="177" ht="16" customHeight="1">
      <c r="A177" t="s" s="223">
        <f>CONCATENATE(B177,C177)</f>
        <v>702</v>
      </c>
      <c r="B177" t="s" s="228">
        <v>224</v>
      </c>
      <c r="C177" t="s" s="223">
        <v>45</v>
      </c>
      <c r="D177" s="223">
        <v>226</v>
      </c>
      <c r="E177" s="223">
        <v>227</v>
      </c>
      <c r="F177" s="223">
        <v>227</v>
      </c>
      <c r="G177" s="223">
        <v>226.7</v>
      </c>
      <c r="H177" s="227"/>
      <c r="I177" s="227"/>
      <c r="J177" s="227"/>
      <c r="K177" s="227"/>
      <c r="L177" s="227"/>
      <c r="M177" s="227"/>
      <c r="N177" s="227"/>
    </row>
    <row r="178" ht="14.25" customHeight="1">
      <c r="A178" t="s" s="231">
        <f>CONCATENATE(B178,C178)</f>
        <v>703</v>
      </c>
      <c r="B178" t="s" s="362">
        <v>225</v>
      </c>
      <c r="C178" t="s" s="226">
        <v>43</v>
      </c>
      <c r="D178" s="223">
        <v>159.8</v>
      </c>
      <c r="E178" s="223">
        <v>161.6</v>
      </c>
      <c r="F178" s="223">
        <v>160.6</v>
      </c>
      <c r="G178" s="223">
        <v>158.4</v>
      </c>
      <c r="H178" s="227"/>
      <c r="I178" s="227"/>
      <c r="J178" s="227"/>
      <c r="K178" s="227"/>
      <c r="L178" s="227"/>
      <c r="M178" s="227"/>
      <c r="N178" s="227"/>
    </row>
    <row r="179" ht="14.25" customHeight="1">
      <c r="A179" t="s" s="231">
        <f>CONCATENATE(B179,C179)</f>
        <v>704</v>
      </c>
      <c r="B179" t="s" s="362">
        <v>225</v>
      </c>
      <c r="C179" t="s" s="226">
        <v>44</v>
      </c>
      <c r="D179" s="223">
        <v>192.2</v>
      </c>
      <c r="E179" s="223">
        <v>192.3</v>
      </c>
      <c r="F179" s="223">
        <v>191.8</v>
      </c>
      <c r="G179" s="223">
        <v>190.7</v>
      </c>
      <c r="H179" s="227"/>
      <c r="I179" s="227"/>
      <c r="J179" s="227"/>
      <c r="K179" s="227"/>
      <c r="L179" s="227"/>
      <c r="M179" s="227"/>
      <c r="N179" s="227"/>
    </row>
    <row r="180" ht="16" customHeight="1">
      <c r="A180" t="s" s="223">
        <f>CONCATENATE(B180,C180)</f>
        <v>705</v>
      </c>
      <c r="B180" t="s" s="221">
        <v>318</v>
      </c>
      <c r="C180" t="s" s="223">
        <v>43</v>
      </c>
      <c r="D180" s="223">
        <v>159.8</v>
      </c>
      <c r="E180" s="223">
        <v>161.6</v>
      </c>
      <c r="F180" s="223">
        <v>160.6</v>
      </c>
      <c r="G180" s="223">
        <v>158.4</v>
      </c>
      <c r="H180" s="227"/>
      <c r="I180" s="227"/>
      <c r="J180" s="227"/>
      <c r="K180" s="227"/>
      <c r="L180" s="227"/>
      <c r="M180" s="227"/>
      <c r="N180" s="227"/>
    </row>
    <row r="181" ht="16" customHeight="1">
      <c r="A181" t="s" s="223">
        <f>CONCATENATE(B181,C181)</f>
        <v>706</v>
      </c>
      <c r="B181" t="s" s="223">
        <v>318</v>
      </c>
      <c r="C181" t="s" s="223">
        <v>44</v>
      </c>
      <c r="D181" s="223">
        <v>192.2</v>
      </c>
      <c r="E181" s="223">
        <v>192.3</v>
      </c>
      <c r="F181" s="223">
        <v>191.8</v>
      </c>
      <c r="G181" s="223">
        <v>190.7</v>
      </c>
      <c r="H181" s="227"/>
      <c r="I181" s="227"/>
      <c r="J181" s="227"/>
      <c r="K181" s="227"/>
      <c r="L181" s="227"/>
      <c r="M181" s="227"/>
      <c r="N181" s="227"/>
    </row>
    <row r="182" ht="16" customHeight="1">
      <c r="A182" t="s" s="223">
        <f>CONCATENATE(B182,C182)</f>
        <v>703</v>
      </c>
      <c r="B182" t="s" s="223">
        <v>225</v>
      </c>
      <c r="C182" t="s" s="223">
        <v>43</v>
      </c>
      <c r="D182" s="223">
        <v>159.8</v>
      </c>
      <c r="E182" s="223">
        <v>161.6</v>
      </c>
      <c r="F182" s="223">
        <v>160.6</v>
      </c>
      <c r="G182" s="223">
        <v>158.4</v>
      </c>
      <c r="H182" s="227"/>
      <c r="I182" s="227"/>
      <c r="J182" s="227"/>
      <c r="K182" s="227"/>
      <c r="L182" s="227"/>
      <c r="M182" s="227"/>
      <c r="N182" s="227"/>
    </row>
    <row r="183" ht="16" customHeight="1">
      <c r="A183" t="s" s="223">
        <f>CONCATENATE(B183,C183)</f>
        <v>704</v>
      </c>
      <c r="B183" t="s" s="223">
        <v>225</v>
      </c>
      <c r="C183" t="s" s="223">
        <v>44</v>
      </c>
      <c r="D183" s="223">
        <v>192.2</v>
      </c>
      <c r="E183" s="223">
        <v>192.3</v>
      </c>
      <c r="F183" s="223">
        <v>191.8</v>
      </c>
      <c r="G183" s="223">
        <v>190.7</v>
      </c>
      <c r="H183" s="227"/>
      <c r="I183" s="227"/>
      <c r="J183" s="227"/>
      <c r="K183" s="227"/>
      <c r="L183" s="227"/>
      <c r="M183" s="227"/>
      <c r="N183" s="227"/>
    </row>
    <row r="184" ht="16" customHeight="1">
      <c r="A184" t="s" s="223">
        <f>CONCATENATE(B184,C184)</f>
        <v>707</v>
      </c>
      <c r="B184" t="s" s="223">
        <v>228</v>
      </c>
      <c r="C184" t="s" s="223">
        <v>43</v>
      </c>
      <c r="D184" s="223">
        <v>166.2</v>
      </c>
      <c r="E184" s="223">
        <v>170.8</v>
      </c>
      <c r="F184" s="223">
        <v>161.1</v>
      </c>
      <c r="G184" s="223">
        <v>159.9</v>
      </c>
      <c r="H184" s="227"/>
      <c r="I184" s="227"/>
      <c r="J184" s="227"/>
      <c r="K184" s="227"/>
      <c r="L184" s="227"/>
      <c r="M184" s="227"/>
      <c r="N184" s="227"/>
    </row>
    <row r="185" ht="16" customHeight="1">
      <c r="A185" t="s" s="223">
        <f>CONCATENATE(B185,C185)</f>
        <v>708</v>
      </c>
      <c r="B185" t="s" s="223">
        <v>228</v>
      </c>
      <c r="C185" t="s" s="223">
        <v>44</v>
      </c>
      <c r="D185" s="223">
        <v>197</v>
      </c>
      <c r="E185" s="223">
        <v>201</v>
      </c>
      <c r="F185" s="223">
        <v>201.6</v>
      </c>
      <c r="G185" s="223">
        <v>198.5</v>
      </c>
      <c r="H185" s="227"/>
      <c r="I185" s="227"/>
      <c r="J185" s="227"/>
      <c r="K185" s="227"/>
      <c r="L185" s="227"/>
      <c r="M185" s="227"/>
      <c r="N185" s="227"/>
    </row>
    <row r="186" ht="16" customHeight="1">
      <c r="A186" t="s" s="223">
        <f>CONCATENATE(B186,C186)</f>
        <v>709</v>
      </c>
      <c r="B186" t="s" s="223">
        <v>228</v>
      </c>
      <c r="C186" t="s" s="223">
        <v>45</v>
      </c>
      <c r="D186" s="223">
        <v>227.9</v>
      </c>
      <c r="E186" s="223">
        <v>220.9</v>
      </c>
      <c r="F186" s="223">
        <v>229.3</v>
      </c>
      <c r="G186" s="223">
        <v>223.5</v>
      </c>
      <c r="H186" s="227"/>
      <c r="I186" s="227"/>
      <c r="J186" s="227"/>
      <c r="K186" s="227"/>
      <c r="L186" s="227"/>
      <c r="M186" s="227"/>
      <c r="N186" s="227"/>
    </row>
    <row r="187" ht="16" customHeight="1">
      <c r="A187" t="s" s="223">
        <f>CONCATENATE(B187,C187)</f>
        <v>709</v>
      </c>
      <c r="B187" t="s" s="223">
        <v>228</v>
      </c>
      <c r="C187" t="s" s="223">
        <v>45</v>
      </c>
      <c r="D187" s="223">
        <v>227.7</v>
      </c>
      <c r="E187" s="223">
        <v>228</v>
      </c>
      <c r="F187" s="223">
        <v>229</v>
      </c>
      <c r="G187" s="223">
        <v>223.3</v>
      </c>
      <c r="H187" s="227"/>
      <c r="I187" s="227"/>
      <c r="J187" s="227"/>
      <c r="K187" s="227"/>
      <c r="L187" s="227"/>
      <c r="M187" s="227"/>
      <c r="N187" s="227"/>
    </row>
    <row r="188" ht="16" customHeight="1">
      <c r="A188" t="s" s="223">
        <f>CONCATENATE(B188,C188)</f>
        <v>630</v>
      </c>
      <c r="B188" t="s" s="223">
        <v>112</v>
      </c>
      <c r="C188" t="s" s="223">
        <v>43</v>
      </c>
      <c r="D188" s="223">
        <v>169.9</v>
      </c>
      <c r="E188" s="223">
        <v>170.1</v>
      </c>
      <c r="F188" s="223">
        <v>168.9</v>
      </c>
      <c r="G188" s="223">
        <v>167.3</v>
      </c>
      <c r="H188" s="227"/>
      <c r="I188" s="227"/>
      <c r="J188" s="227"/>
      <c r="K188" s="227"/>
      <c r="L188" s="227"/>
      <c r="M188" s="227"/>
      <c r="N188" s="227"/>
    </row>
    <row r="189" ht="16" customHeight="1">
      <c r="A189" t="s" s="223">
        <f>CONCATENATE(B189,C189)</f>
        <v>631</v>
      </c>
      <c r="B189" t="s" s="223">
        <v>112</v>
      </c>
      <c r="C189" t="s" s="223">
        <v>44</v>
      </c>
      <c r="D189" s="223">
        <v>201.3</v>
      </c>
      <c r="E189" s="223">
        <v>205.2</v>
      </c>
      <c r="F189" s="223">
        <v>203.1</v>
      </c>
      <c r="G189" s="223">
        <v>201.9</v>
      </c>
      <c r="H189" s="227"/>
      <c r="I189" s="227"/>
      <c r="J189" s="227"/>
      <c r="K189" s="227"/>
      <c r="L189" s="227"/>
      <c r="M189" s="227"/>
      <c r="N189" s="227"/>
    </row>
    <row r="190" ht="16" customHeight="1">
      <c r="A190" t="s" s="223">
        <f>CONCATENATE(B190,C190)</f>
        <v>632</v>
      </c>
      <c r="B190" t="s" s="223">
        <v>112</v>
      </c>
      <c r="C190" t="s" s="223">
        <v>45</v>
      </c>
      <c r="D190" s="223">
        <v>233.5</v>
      </c>
      <c r="E190" s="223">
        <v>239</v>
      </c>
      <c r="F190" s="223">
        <v>237.9</v>
      </c>
      <c r="G190" s="223">
        <v>236.7</v>
      </c>
      <c r="H190" s="227"/>
      <c r="I190" s="227"/>
      <c r="J190" s="227"/>
      <c r="K190" s="227"/>
      <c r="L190" s="227"/>
      <c r="M190" s="227"/>
      <c r="N190" s="227"/>
    </row>
    <row r="191" ht="16" customHeight="1">
      <c r="A191" t="s" s="223">
        <f>CONCATENATE(B191,C191)</f>
        <v>632</v>
      </c>
      <c r="B191" t="s" s="228">
        <v>112</v>
      </c>
      <c r="C191" t="s" s="228">
        <v>45</v>
      </c>
      <c r="D191" s="228">
        <v>233.8</v>
      </c>
      <c r="E191" s="228">
        <v>239.8</v>
      </c>
      <c r="F191" s="228">
        <v>240.1</v>
      </c>
      <c r="G191" s="228">
        <v>238.5</v>
      </c>
      <c r="H191" s="227"/>
      <c r="I191" s="227"/>
      <c r="J191" s="227"/>
      <c r="K191" s="227"/>
      <c r="L191" s="227"/>
      <c r="M191" s="227"/>
      <c r="N191" s="227"/>
    </row>
    <row r="192" ht="13.5" customHeight="1">
      <c r="A192" t="s" s="363">
        <f>CONCATENATE(B192,C192)</f>
        <v>710</v>
      </c>
      <c r="B192" t="s" s="300">
        <v>150</v>
      </c>
      <c r="C192" t="s" s="300">
        <v>46</v>
      </c>
      <c r="D192" s="293">
        <v>178.28</v>
      </c>
      <c r="E192" s="293">
        <v>179.56</v>
      </c>
      <c r="F192" s="293">
        <v>177.38</v>
      </c>
      <c r="G192" s="293">
        <v>177.83</v>
      </c>
      <c r="H192" s="237"/>
      <c r="I192" s="227"/>
      <c r="J192" s="227"/>
      <c r="K192" s="227"/>
      <c r="L192" s="227"/>
      <c r="M192" s="227"/>
      <c r="N192" s="227"/>
    </row>
    <row r="193" ht="13.5" customHeight="1">
      <c r="A193" t="s" s="363">
        <f>CONCATENATE(B193,C193)</f>
        <v>711</v>
      </c>
      <c r="B193" t="s" s="271">
        <v>173</v>
      </c>
      <c r="C193" t="s" s="271">
        <v>46</v>
      </c>
      <c r="D193" s="272">
        <v>185.1</v>
      </c>
      <c r="E193" s="272">
        <v>183.94</v>
      </c>
      <c r="F193" s="272">
        <v>181.75</v>
      </c>
      <c r="G193" s="272">
        <v>180.1</v>
      </c>
      <c r="H193" s="237"/>
      <c r="I193" s="227"/>
      <c r="J193" s="227"/>
      <c r="K193" s="227"/>
      <c r="L193" s="227"/>
      <c r="M193" s="227"/>
      <c r="N193" s="227"/>
    </row>
    <row r="194" ht="13.5" customHeight="1">
      <c r="A194" t="s" s="363">
        <f>CONCATENATE(B194,C194)</f>
        <v>712</v>
      </c>
      <c r="B194" t="s" s="271">
        <v>73</v>
      </c>
      <c r="C194" t="s" s="271">
        <v>46</v>
      </c>
      <c r="D194" s="272">
        <v>184.6</v>
      </c>
      <c r="E194" s="272">
        <v>185.47</v>
      </c>
      <c r="F194" s="272">
        <v>183.88</v>
      </c>
      <c r="G194" s="272">
        <v>182.14</v>
      </c>
      <c r="H194" s="237"/>
      <c r="I194" s="227"/>
      <c r="J194" s="227"/>
      <c r="K194" s="227"/>
      <c r="L194" s="227"/>
      <c r="M194" s="227"/>
      <c r="N194" s="227"/>
    </row>
    <row r="195" ht="13.5" customHeight="1">
      <c r="A195" t="s" s="231">
        <f>CONCATENATE(B195,C195)</f>
        <v>713</v>
      </c>
      <c r="B195" t="s" s="364">
        <v>180</v>
      </c>
      <c r="C195" t="s" s="235">
        <v>46</v>
      </c>
      <c r="D195" s="272">
        <v>184.6</v>
      </c>
      <c r="E195" s="272">
        <v>185.47</v>
      </c>
      <c r="F195" s="272">
        <v>183.88</v>
      </c>
      <c r="G195" s="272">
        <v>182.14</v>
      </c>
      <c r="H195" s="237"/>
      <c r="I195" s="227"/>
      <c r="J195" s="227"/>
      <c r="K195" s="227"/>
      <c r="L195" s="227"/>
      <c r="M195" s="227"/>
      <c r="N195" s="227"/>
    </row>
    <row r="196" ht="13.5" customHeight="1">
      <c r="A196" t="s" s="363">
        <f>CONCATENATE(B196,C196)</f>
        <v>714</v>
      </c>
      <c r="B196" t="s" s="300">
        <v>181</v>
      </c>
      <c r="C196" t="s" s="271">
        <v>46</v>
      </c>
      <c r="D196" s="272">
        <v>189.93</v>
      </c>
      <c r="E196" s="272">
        <v>191.38</v>
      </c>
      <c r="F196" s="272">
        <v>187.37</v>
      </c>
      <c r="G196" s="272">
        <v>186.01</v>
      </c>
      <c r="H196" s="237"/>
      <c r="I196" s="227"/>
      <c r="J196" s="227"/>
      <c r="K196" s="227"/>
      <c r="L196" s="227"/>
      <c r="M196" s="227"/>
      <c r="N196" s="227"/>
    </row>
    <row r="197" ht="13.5" customHeight="1">
      <c r="A197" t="s" s="363">
        <f>CONCATENATE(B197,C197)</f>
        <v>715</v>
      </c>
      <c r="B197" t="s" s="271">
        <v>75</v>
      </c>
      <c r="C197" t="s" s="271">
        <v>46</v>
      </c>
      <c r="D197" s="272">
        <v>185.97</v>
      </c>
      <c r="E197" s="272">
        <v>188.03</v>
      </c>
      <c r="F197" s="272">
        <v>185.58</v>
      </c>
      <c r="G197" s="272">
        <v>185.04</v>
      </c>
      <c r="H197" s="237"/>
      <c r="I197" s="227"/>
      <c r="J197" s="227"/>
      <c r="K197" s="227"/>
      <c r="L197" s="227"/>
      <c r="M197" s="227"/>
      <c r="N197" s="227"/>
    </row>
    <row r="198" ht="13.5" customHeight="1">
      <c r="A198" t="s" s="363">
        <f>CONCATENATE(B198,C198)</f>
        <v>716</v>
      </c>
      <c r="B198" t="s" s="271">
        <v>344</v>
      </c>
      <c r="C198" t="s" s="271">
        <v>46</v>
      </c>
      <c r="D198" s="272">
        <v>180.84</v>
      </c>
      <c r="E198" s="272">
        <v>179.43</v>
      </c>
      <c r="F198" s="272">
        <v>179.35</v>
      </c>
      <c r="G198" s="272">
        <v>177.33</v>
      </c>
      <c r="H198" s="237"/>
      <c r="I198" s="227"/>
      <c r="J198" s="227"/>
      <c r="K198" s="227"/>
      <c r="L198" s="227"/>
      <c r="M198" s="227"/>
      <c r="N198" s="227"/>
    </row>
    <row r="199" ht="13.5" customHeight="1">
      <c r="A199" t="s" s="363">
        <f>CONCATENATE(B199,C199)</f>
        <v>717</v>
      </c>
      <c r="B199" t="s" s="271">
        <v>412</v>
      </c>
      <c r="C199" t="s" s="271">
        <v>46</v>
      </c>
      <c r="D199" s="272">
        <v>179.42</v>
      </c>
      <c r="E199" s="272">
        <v>176.91</v>
      </c>
      <c r="F199" s="272">
        <v>175.65</v>
      </c>
      <c r="G199" s="272">
        <v>172.48</v>
      </c>
      <c r="H199" s="237"/>
      <c r="I199" s="227"/>
      <c r="J199" s="227"/>
      <c r="K199" s="227"/>
      <c r="L199" s="227"/>
      <c r="M199" s="227"/>
      <c r="N199" s="227"/>
    </row>
    <row r="200" ht="13.5" customHeight="1">
      <c r="A200" t="s" s="363">
        <f>CONCATENATE(B200,C200)</f>
        <v>718</v>
      </c>
      <c r="B200" t="s" s="271">
        <v>77</v>
      </c>
      <c r="C200" t="s" s="271">
        <v>46</v>
      </c>
      <c r="D200" s="272">
        <v>182.02</v>
      </c>
      <c r="E200" s="272">
        <v>183.17</v>
      </c>
      <c r="F200" s="272">
        <v>184.35</v>
      </c>
      <c r="G200" s="272">
        <v>182.28</v>
      </c>
      <c r="H200" s="237"/>
      <c r="I200" s="227"/>
      <c r="J200" s="227"/>
      <c r="K200" s="227"/>
      <c r="L200" s="227"/>
      <c r="M200" s="227"/>
      <c r="N200" s="227"/>
    </row>
    <row r="201" ht="13.5" customHeight="1">
      <c r="A201" t="s" s="363">
        <f>CONCATENATE(B201,C201)</f>
        <v>719</v>
      </c>
      <c r="B201" t="s" s="271">
        <v>82</v>
      </c>
      <c r="C201" t="s" s="271">
        <v>46</v>
      </c>
      <c r="D201" s="272">
        <v>175.64</v>
      </c>
      <c r="E201" s="272">
        <v>175.62</v>
      </c>
      <c r="F201" s="272">
        <v>173.21</v>
      </c>
      <c r="G201" s="272">
        <v>170.54</v>
      </c>
      <c r="H201" s="237"/>
      <c r="I201" s="227"/>
      <c r="J201" s="227"/>
      <c r="K201" s="227"/>
      <c r="L201" s="227"/>
      <c r="M201" s="227"/>
      <c r="N201" s="227"/>
    </row>
    <row r="202" ht="13.5" customHeight="1">
      <c r="A202" t="s" s="363">
        <f>CONCATENATE(B202,C202)</f>
        <v>720</v>
      </c>
      <c r="B202" t="s" s="271">
        <v>81</v>
      </c>
      <c r="C202" t="s" s="271">
        <v>46</v>
      </c>
      <c r="D202" s="272">
        <v>175.64</v>
      </c>
      <c r="E202" s="272">
        <v>175.62</v>
      </c>
      <c r="F202" s="272">
        <v>173.21</v>
      </c>
      <c r="G202" s="272">
        <v>170.54</v>
      </c>
      <c r="H202" s="237"/>
      <c r="I202" s="227"/>
      <c r="J202" s="227"/>
      <c r="K202" s="227"/>
      <c r="L202" s="227"/>
      <c r="M202" s="227"/>
      <c r="N202" s="227"/>
    </row>
    <row r="203" ht="13.5" customHeight="1">
      <c r="A203" t="s" s="363">
        <f>CONCATENATE(B203,C203)</f>
        <v>721</v>
      </c>
      <c r="B203" t="s" s="271">
        <v>83</v>
      </c>
      <c r="C203" t="s" s="271">
        <v>46</v>
      </c>
      <c r="D203" s="272">
        <v>186.4</v>
      </c>
      <c r="E203" s="272">
        <v>185.61</v>
      </c>
      <c r="F203" s="272">
        <v>184.19</v>
      </c>
      <c r="G203" s="272">
        <v>185.22</v>
      </c>
      <c r="H203" s="237"/>
      <c r="I203" s="227"/>
      <c r="J203" s="227"/>
      <c r="K203" s="227"/>
      <c r="L203" s="227"/>
      <c r="M203" s="227"/>
      <c r="N203" s="227"/>
    </row>
    <row r="204" ht="13.5" customHeight="1">
      <c r="A204" t="s" s="363">
        <f>CONCATENATE(B204,C204)</f>
        <v>722</v>
      </c>
      <c r="B204" t="s" s="271">
        <v>88</v>
      </c>
      <c r="C204" t="s" s="271">
        <v>46</v>
      </c>
      <c r="D204" s="272">
        <v>186.9</v>
      </c>
      <c r="E204" s="272">
        <v>187.82</v>
      </c>
      <c r="F204" s="272">
        <v>187.48</v>
      </c>
      <c r="G204" s="272">
        <v>184.3</v>
      </c>
      <c r="H204" s="237"/>
      <c r="I204" s="227"/>
      <c r="J204" s="227"/>
      <c r="K204" s="227"/>
      <c r="L204" s="227"/>
      <c r="M204" s="227"/>
      <c r="N204" s="227"/>
    </row>
    <row r="205" ht="13.5" customHeight="1">
      <c r="A205" t="s" s="363">
        <f>CONCATENATE(B205,C205)</f>
        <v>723</v>
      </c>
      <c r="B205" t="s" s="271">
        <v>89</v>
      </c>
      <c r="C205" t="s" s="271">
        <v>46</v>
      </c>
      <c r="D205" s="272">
        <v>186.9</v>
      </c>
      <c r="E205" s="272">
        <v>187.82</v>
      </c>
      <c r="F205" s="272">
        <v>187.48</v>
      </c>
      <c r="G205" s="272">
        <v>184.3</v>
      </c>
      <c r="H205" s="237"/>
      <c r="I205" s="227"/>
      <c r="J205" s="227"/>
      <c r="K205" s="227"/>
      <c r="L205" s="227"/>
      <c r="M205" s="227"/>
      <c r="N205" s="227"/>
    </row>
    <row r="206" ht="13.5" customHeight="1">
      <c r="A206" t="s" s="363">
        <f>CONCATENATE(B206,C206)</f>
        <v>724</v>
      </c>
      <c r="B206" t="s" s="271">
        <v>193</v>
      </c>
      <c r="C206" t="s" s="271">
        <v>46</v>
      </c>
      <c r="D206" s="272">
        <v>184.99</v>
      </c>
      <c r="E206" s="272">
        <v>186.39</v>
      </c>
      <c r="F206" s="272">
        <v>184.84</v>
      </c>
      <c r="G206" s="272">
        <v>185.14</v>
      </c>
      <c r="H206" s="237"/>
      <c r="I206" s="227"/>
      <c r="J206" s="227"/>
      <c r="K206" s="227"/>
      <c r="L206" s="227"/>
      <c r="M206" s="227"/>
      <c r="N206" s="227"/>
    </row>
    <row r="207" ht="13.5" customHeight="1">
      <c r="A207" t="s" s="363">
        <f>CONCATENATE(B207,C207)</f>
        <v>725</v>
      </c>
      <c r="B207" t="s" s="271">
        <v>192</v>
      </c>
      <c r="C207" t="s" s="271">
        <v>46</v>
      </c>
      <c r="D207" s="272">
        <v>184.99</v>
      </c>
      <c r="E207" s="272">
        <v>186.39</v>
      </c>
      <c r="F207" s="272">
        <v>184.84</v>
      </c>
      <c r="G207" s="272">
        <v>185.14</v>
      </c>
      <c r="H207" s="237"/>
      <c r="I207" s="227"/>
      <c r="J207" s="227"/>
      <c r="K207" s="227"/>
      <c r="L207" s="227"/>
      <c r="M207" s="227"/>
      <c r="N207" s="227"/>
    </row>
    <row r="208" ht="13.5" customHeight="1">
      <c r="A208" t="s" s="363">
        <f>CONCATENATE(B208,C208)</f>
        <v>726</v>
      </c>
      <c r="B208" t="s" s="271">
        <v>91</v>
      </c>
      <c r="C208" t="s" s="271">
        <v>46</v>
      </c>
      <c r="D208" s="272">
        <v>188.43</v>
      </c>
      <c r="E208" s="272">
        <v>187.9</v>
      </c>
      <c r="F208" s="272">
        <v>188.63</v>
      </c>
      <c r="G208" s="272">
        <v>185.74</v>
      </c>
      <c r="H208" s="237"/>
      <c r="I208" s="227"/>
      <c r="J208" s="227"/>
      <c r="K208" s="227"/>
      <c r="L208" s="227"/>
      <c r="M208" s="227"/>
      <c r="N208" s="227"/>
    </row>
    <row r="209" ht="13.5" customHeight="1">
      <c r="A209" t="s" s="363">
        <f>CONCATENATE(B209,C209)</f>
        <v>727</v>
      </c>
      <c r="B209" t="s" s="271">
        <v>94</v>
      </c>
      <c r="C209" t="s" s="271">
        <v>46</v>
      </c>
      <c r="D209" s="272">
        <v>188.43</v>
      </c>
      <c r="E209" s="272">
        <v>187.9</v>
      </c>
      <c r="F209" s="272">
        <v>188.63</v>
      </c>
      <c r="G209" s="272">
        <v>185.74</v>
      </c>
      <c r="H209" s="237"/>
      <c r="I209" s="227"/>
      <c r="J209" s="227"/>
      <c r="K209" s="227"/>
      <c r="L209" s="227"/>
      <c r="M209" s="227"/>
      <c r="N209" s="227"/>
    </row>
    <row r="210" ht="13.5" customHeight="1">
      <c r="A210" t="s" s="363">
        <f>CONCATENATE(B210,C210)</f>
        <v>728</v>
      </c>
      <c r="B210" t="s" s="271">
        <v>92</v>
      </c>
      <c r="C210" t="s" s="271">
        <v>46</v>
      </c>
      <c r="D210" s="272">
        <v>188.43</v>
      </c>
      <c r="E210" s="272">
        <v>187.9</v>
      </c>
      <c r="F210" s="272">
        <v>188.63</v>
      </c>
      <c r="G210" s="272">
        <v>185.74</v>
      </c>
      <c r="H210" s="237"/>
      <c r="I210" s="227"/>
      <c r="J210" s="227"/>
      <c r="K210" s="227"/>
      <c r="L210" s="227"/>
      <c r="M210" s="227"/>
      <c r="N210" s="227"/>
    </row>
    <row r="211" ht="13.5" customHeight="1">
      <c r="A211" t="s" s="363">
        <f>CONCATENATE(B211,C211)</f>
        <v>729</v>
      </c>
      <c r="B211" t="s" s="271">
        <v>96</v>
      </c>
      <c r="C211" t="s" s="271">
        <v>46</v>
      </c>
      <c r="D211" s="272">
        <v>184.11</v>
      </c>
      <c r="E211" s="272">
        <v>185.58</v>
      </c>
      <c r="F211" s="272">
        <v>183.73</v>
      </c>
      <c r="G211" s="272">
        <v>180.68</v>
      </c>
      <c r="H211" s="237"/>
      <c r="I211" s="227"/>
      <c r="J211" s="227"/>
      <c r="K211" s="227"/>
      <c r="L211" s="227"/>
      <c r="M211" s="227"/>
      <c r="N211" s="227"/>
    </row>
    <row r="212" ht="13.5" customHeight="1">
      <c r="A212" t="s" s="363">
        <f>CONCATENATE(B212,C212)</f>
        <v>730</v>
      </c>
      <c r="B212" t="s" s="271">
        <v>109</v>
      </c>
      <c r="C212" t="s" s="271">
        <v>46</v>
      </c>
      <c r="D212" s="272">
        <v>184.57</v>
      </c>
      <c r="E212" s="272">
        <v>186.27</v>
      </c>
      <c r="F212" s="272">
        <v>185.64</v>
      </c>
      <c r="G212" s="272">
        <v>184.13</v>
      </c>
      <c r="H212" s="237"/>
      <c r="I212" s="227"/>
      <c r="J212" s="227"/>
      <c r="K212" s="227"/>
      <c r="L212" s="227"/>
      <c r="M212" s="227"/>
      <c r="N212" s="227"/>
    </row>
    <row r="213" ht="13.5" customHeight="1">
      <c r="A213" t="s" s="363">
        <f>CONCATENATE(B213,C213)</f>
        <v>731</v>
      </c>
      <c r="B213" t="s" s="271">
        <v>108</v>
      </c>
      <c r="C213" t="s" s="271">
        <v>46</v>
      </c>
      <c r="D213" s="272">
        <v>184.57</v>
      </c>
      <c r="E213" s="272">
        <v>186.27</v>
      </c>
      <c r="F213" s="272">
        <v>185.64</v>
      </c>
      <c r="G213" s="272">
        <v>184.13</v>
      </c>
      <c r="H213" s="237"/>
      <c r="I213" s="227"/>
      <c r="J213" s="227"/>
      <c r="K213" s="227"/>
      <c r="L213" s="227"/>
      <c r="M213" s="227"/>
      <c r="N213" s="227"/>
    </row>
    <row r="214" ht="13.5" customHeight="1">
      <c r="A214" t="s" s="363">
        <f>CONCATENATE(B214,C214)</f>
        <v>732</v>
      </c>
      <c r="B214" t="s" s="271">
        <v>201</v>
      </c>
      <c r="C214" t="s" s="271">
        <v>46</v>
      </c>
      <c r="D214" s="272">
        <v>184.57</v>
      </c>
      <c r="E214" s="272">
        <v>186.27</v>
      </c>
      <c r="F214" s="272">
        <v>185.64</v>
      </c>
      <c r="G214" s="272">
        <v>184.13</v>
      </c>
      <c r="H214" s="237"/>
      <c r="I214" s="227"/>
      <c r="J214" s="227"/>
      <c r="K214" s="227"/>
      <c r="L214" s="227"/>
      <c r="M214" s="227"/>
      <c r="N214" s="227"/>
    </row>
    <row r="215" ht="13.5" customHeight="1">
      <c r="A215" t="s" s="363">
        <f>CONCATENATE(B215,C215)</f>
        <v>733</v>
      </c>
      <c r="B215" t="s" s="271">
        <v>202</v>
      </c>
      <c r="C215" t="s" s="271">
        <v>46</v>
      </c>
      <c r="D215" s="272">
        <v>189.41</v>
      </c>
      <c r="E215" s="272">
        <v>192.09</v>
      </c>
      <c r="F215" s="272">
        <v>186.25</v>
      </c>
      <c r="G215" s="272">
        <v>185.22</v>
      </c>
      <c r="H215" s="237"/>
      <c r="I215" s="227"/>
      <c r="J215" s="227"/>
      <c r="K215" s="227"/>
      <c r="L215" s="227"/>
      <c r="M215" s="227"/>
      <c r="N215" s="227"/>
    </row>
    <row r="216" ht="13.5" customHeight="1">
      <c r="A216" t="s" s="363">
        <f>CONCATENATE(B216,C216)</f>
        <v>734</v>
      </c>
      <c r="B216" t="s" s="271">
        <v>110</v>
      </c>
      <c r="C216" t="s" s="271">
        <v>46</v>
      </c>
      <c r="D216" s="272">
        <v>193.6</v>
      </c>
      <c r="E216" s="272">
        <v>196.49</v>
      </c>
      <c r="F216" s="272">
        <v>196.59</v>
      </c>
      <c r="G216" s="272">
        <v>191.32</v>
      </c>
      <c r="H216" s="237"/>
      <c r="I216" s="227"/>
      <c r="J216" s="227"/>
      <c r="K216" s="227"/>
      <c r="L216" s="227"/>
      <c r="M216" s="227"/>
      <c r="N216" s="227"/>
    </row>
    <row r="217" ht="13.5" customHeight="1">
      <c r="A217" t="s" s="363">
        <f>CONCATENATE(B217,C217)</f>
        <v>735</v>
      </c>
      <c r="B217" t="s" s="271">
        <v>111</v>
      </c>
      <c r="C217" t="s" s="271">
        <v>46</v>
      </c>
      <c r="D217" s="272">
        <v>188.91</v>
      </c>
      <c r="E217" s="272">
        <v>191.42</v>
      </c>
      <c r="F217" s="272">
        <v>190.04</v>
      </c>
      <c r="G217" s="272">
        <v>188.55</v>
      </c>
      <c r="H217" s="237"/>
      <c r="I217" s="227"/>
      <c r="J217" s="227"/>
      <c r="K217" s="227"/>
      <c r="L217" s="227"/>
      <c r="M217" s="227"/>
      <c r="N217" s="227"/>
    </row>
    <row r="218" ht="13.5" customHeight="1">
      <c r="A218" t="s" s="363">
        <f>CONCATENATE(B218,C218)</f>
        <v>736</v>
      </c>
      <c r="B218" t="s" s="271">
        <v>112</v>
      </c>
      <c r="C218" t="s" s="271">
        <v>46</v>
      </c>
      <c r="D218" s="272">
        <v>188.91</v>
      </c>
      <c r="E218" s="272">
        <v>191.42</v>
      </c>
      <c r="F218" s="272">
        <v>190.04</v>
      </c>
      <c r="G218" s="272">
        <v>188.55</v>
      </c>
      <c r="H218" s="237"/>
      <c r="I218" s="227"/>
      <c r="J218" s="227"/>
      <c r="K218" s="227"/>
      <c r="L218" s="227"/>
      <c r="M218" s="227"/>
      <c r="N218" s="227"/>
    </row>
    <row r="219" ht="13.5" customHeight="1">
      <c r="A219" t="s" s="363">
        <f>CONCATENATE(B219,C219)</f>
        <v>737</v>
      </c>
      <c r="B219" t="s" s="271">
        <v>113</v>
      </c>
      <c r="C219" t="s" s="271">
        <v>46</v>
      </c>
      <c r="D219" s="272">
        <v>186.06</v>
      </c>
      <c r="E219" s="272">
        <v>188.52</v>
      </c>
      <c r="F219" s="272">
        <v>187.13</v>
      </c>
      <c r="G219" s="272">
        <v>183.99</v>
      </c>
      <c r="H219" s="237"/>
      <c r="I219" s="227"/>
      <c r="J219" s="227"/>
      <c r="K219" s="227"/>
      <c r="L219" s="227"/>
      <c r="M219" s="227"/>
      <c r="N219" s="227"/>
    </row>
    <row r="220" ht="13.5" customHeight="1">
      <c r="A220" t="s" s="363">
        <f>CONCATENATE(B220,C220)</f>
        <v>738</v>
      </c>
      <c r="B220" t="s" s="271">
        <v>114</v>
      </c>
      <c r="C220" t="s" s="271">
        <v>46</v>
      </c>
      <c r="D220" s="272">
        <v>189.22</v>
      </c>
      <c r="E220" s="272">
        <v>189.74</v>
      </c>
      <c r="F220" s="272">
        <v>187.53</v>
      </c>
      <c r="G220" s="272">
        <v>183.6</v>
      </c>
      <c r="H220" s="237"/>
      <c r="I220" s="227"/>
      <c r="J220" s="227"/>
      <c r="K220" s="227"/>
      <c r="L220" s="227"/>
      <c r="M220" s="227"/>
      <c r="N220" s="227"/>
    </row>
    <row r="221" ht="13.5" customHeight="1">
      <c r="A221" t="s" s="363">
        <f>CONCATENATE(B221,C221)</f>
        <v>739</v>
      </c>
      <c r="B221" t="s" s="271">
        <v>117</v>
      </c>
      <c r="C221" t="s" s="271">
        <v>46</v>
      </c>
      <c r="D221" s="272">
        <v>189.22</v>
      </c>
      <c r="E221" s="272">
        <v>189.74</v>
      </c>
      <c r="F221" s="272">
        <v>187.53</v>
      </c>
      <c r="G221" s="272">
        <v>183.6</v>
      </c>
      <c r="H221" s="237"/>
      <c r="I221" s="227"/>
      <c r="J221" s="227"/>
      <c r="K221" s="227"/>
      <c r="L221" s="227"/>
      <c r="M221" s="227"/>
      <c r="N221" s="227"/>
    </row>
    <row r="222" ht="13.5" customHeight="1">
      <c r="A222" t="s" s="363">
        <f>CONCATENATE(B222,C222)</f>
        <v>740</v>
      </c>
      <c r="B222" t="s" s="271">
        <v>115</v>
      </c>
      <c r="C222" t="s" s="271">
        <v>46</v>
      </c>
      <c r="D222" s="272">
        <v>189.22</v>
      </c>
      <c r="E222" s="272">
        <v>189.74</v>
      </c>
      <c r="F222" s="272">
        <v>187.53</v>
      </c>
      <c r="G222" s="272">
        <v>183.6</v>
      </c>
      <c r="H222" s="237"/>
      <c r="I222" s="227"/>
      <c r="J222" s="227"/>
      <c r="K222" s="227"/>
      <c r="L222" s="227"/>
      <c r="M222" s="227"/>
      <c r="N222" s="227"/>
    </row>
    <row r="223" ht="13.5" customHeight="1">
      <c r="A223" t="s" s="363">
        <f>CONCATENATE(B223,C223)</f>
        <v>741</v>
      </c>
      <c r="B223" t="s" s="271">
        <v>118</v>
      </c>
      <c r="C223" t="s" s="271">
        <v>46</v>
      </c>
      <c r="D223" s="272">
        <v>184.04</v>
      </c>
      <c r="E223" s="272">
        <v>186.61</v>
      </c>
      <c r="F223" s="272">
        <v>187.22</v>
      </c>
      <c r="G223" s="272">
        <v>184.42</v>
      </c>
      <c r="H223" s="237"/>
      <c r="I223" s="227"/>
      <c r="J223" s="227"/>
      <c r="K223" s="227"/>
      <c r="L223" s="227"/>
      <c r="M223" s="227"/>
      <c r="N223" s="227"/>
    </row>
    <row r="224" ht="13.5" customHeight="1">
      <c r="A224" t="s" s="363">
        <f>CONCATENATE(B224,C224)</f>
        <v>742</v>
      </c>
      <c r="B224" t="s" s="271">
        <v>120</v>
      </c>
      <c r="C224" t="s" s="271">
        <v>46</v>
      </c>
      <c r="D224" s="272">
        <v>184.04</v>
      </c>
      <c r="E224" s="272">
        <v>186.61</v>
      </c>
      <c r="F224" s="272">
        <v>187.22</v>
      </c>
      <c r="G224" s="272">
        <v>184.42</v>
      </c>
      <c r="H224" s="237"/>
      <c r="I224" s="227"/>
      <c r="J224" s="227"/>
      <c r="K224" s="227"/>
      <c r="L224" s="227"/>
      <c r="M224" s="227"/>
      <c r="N224" s="227"/>
    </row>
    <row r="225" ht="13.5" customHeight="1">
      <c r="A225" t="s" s="363">
        <f>CONCATENATE(B225,C225)</f>
        <v>743</v>
      </c>
      <c r="B225" t="s" s="271">
        <v>124</v>
      </c>
      <c r="C225" t="s" s="271">
        <v>46</v>
      </c>
      <c r="D225" s="272">
        <v>192.3</v>
      </c>
      <c r="E225" s="272">
        <v>192.48</v>
      </c>
      <c r="F225" s="272">
        <v>187.79</v>
      </c>
      <c r="G225" s="272">
        <v>185.55</v>
      </c>
      <c r="H225" s="237"/>
      <c r="I225" s="227"/>
      <c r="J225" s="227"/>
      <c r="K225" s="227"/>
      <c r="L225" s="227"/>
      <c r="M225" s="227"/>
      <c r="N225" s="227"/>
    </row>
    <row r="226" ht="13.5" customHeight="1">
      <c r="A226" t="s" s="363">
        <f>CONCATENATE(B226,C226)</f>
        <v>744</v>
      </c>
      <c r="B226" t="s" s="271">
        <v>125</v>
      </c>
      <c r="C226" t="s" s="271">
        <v>46</v>
      </c>
      <c r="D226" s="272">
        <v>184.82</v>
      </c>
      <c r="E226" s="272">
        <v>187.34</v>
      </c>
      <c r="F226" s="272">
        <v>184.67</v>
      </c>
      <c r="G226" s="272">
        <v>183.83</v>
      </c>
      <c r="H226" s="237"/>
      <c r="I226" s="227"/>
      <c r="J226" s="227"/>
      <c r="K226" s="227"/>
      <c r="L226" s="227"/>
      <c r="M226" s="227"/>
      <c r="N226" s="227"/>
    </row>
    <row r="227" ht="13.5" customHeight="1">
      <c r="A227" t="s" s="363">
        <f>CONCATENATE(B227,C227)</f>
        <v>745</v>
      </c>
      <c r="B227" t="s" s="271">
        <v>126</v>
      </c>
      <c r="C227" t="s" s="271">
        <v>46</v>
      </c>
      <c r="D227" s="272">
        <v>186.45</v>
      </c>
      <c r="E227" s="272">
        <v>186.25</v>
      </c>
      <c r="F227" s="272">
        <v>185.26</v>
      </c>
      <c r="G227" s="272">
        <v>181.86</v>
      </c>
      <c r="H227" s="237"/>
      <c r="I227" s="227"/>
      <c r="J227" s="227"/>
      <c r="K227" s="227"/>
      <c r="L227" s="227"/>
      <c r="M227" s="227"/>
      <c r="N227" s="227"/>
    </row>
    <row r="228" ht="13.5" customHeight="1">
      <c r="A228" t="s" s="363">
        <f>CONCATENATE(B228,C228)</f>
        <v>746</v>
      </c>
      <c r="B228" t="s" s="271">
        <v>128</v>
      </c>
      <c r="C228" t="s" s="271">
        <v>46</v>
      </c>
      <c r="D228" s="272">
        <v>188.08</v>
      </c>
      <c r="E228" s="272">
        <v>188.78</v>
      </c>
      <c r="F228" s="272">
        <v>180.34</v>
      </c>
      <c r="G228" s="272">
        <v>188.93</v>
      </c>
      <c r="H228" s="237"/>
      <c r="I228" s="227"/>
      <c r="J228" s="227"/>
      <c r="K228" s="227"/>
      <c r="L228" s="227"/>
      <c r="M228" s="227"/>
      <c r="N228" s="227"/>
    </row>
    <row r="229" ht="13.5" customHeight="1">
      <c r="A229" t="s" s="363">
        <f>CONCATENATE(B229,C229)</f>
        <v>747</v>
      </c>
      <c r="B229" t="s" s="271">
        <v>129</v>
      </c>
      <c r="C229" t="s" s="271">
        <v>46</v>
      </c>
      <c r="D229" s="272">
        <v>187.57</v>
      </c>
      <c r="E229" s="272">
        <v>184.25</v>
      </c>
      <c r="F229" s="272">
        <v>179.63</v>
      </c>
      <c r="G229" s="272">
        <v>177.57</v>
      </c>
      <c r="H229" s="237"/>
      <c r="I229" s="227"/>
      <c r="J229" s="227"/>
      <c r="K229" s="227"/>
      <c r="L229" s="227"/>
      <c r="M229" s="227"/>
      <c r="N229" s="227"/>
    </row>
    <row r="230" ht="13.5" customHeight="1">
      <c r="A230" t="s" s="363">
        <f>CONCATENATE(B230,C230)</f>
        <v>748</v>
      </c>
      <c r="B230" t="s" s="271">
        <v>131</v>
      </c>
      <c r="C230" t="s" s="271">
        <v>46</v>
      </c>
      <c r="D230" s="272">
        <v>185.78</v>
      </c>
      <c r="E230" s="272">
        <v>185.85</v>
      </c>
      <c r="F230" s="272">
        <v>186</v>
      </c>
      <c r="G230" s="272">
        <v>186.35</v>
      </c>
      <c r="H230" s="237"/>
      <c r="I230" s="227"/>
      <c r="J230" s="227"/>
      <c r="K230" s="227"/>
      <c r="L230" s="227"/>
      <c r="M230" s="227"/>
      <c r="N230" s="227"/>
    </row>
    <row r="231" ht="13.5" customHeight="1">
      <c r="A231" t="s" s="363">
        <f>CONCATENATE(B231,C231)</f>
        <v>749</v>
      </c>
      <c r="B231" t="s" s="271">
        <v>132</v>
      </c>
      <c r="C231" t="s" s="271">
        <v>46</v>
      </c>
      <c r="D231" s="272">
        <v>185.78</v>
      </c>
      <c r="E231" s="272">
        <v>185.85</v>
      </c>
      <c r="F231" s="272">
        <v>186</v>
      </c>
      <c r="G231" s="272">
        <v>186.35</v>
      </c>
      <c r="H231" s="237"/>
      <c r="I231" s="227"/>
      <c r="J231" s="227"/>
      <c r="K231" s="227"/>
      <c r="L231" s="227"/>
      <c r="M231" s="227"/>
      <c r="N231" s="227"/>
    </row>
    <row r="232" ht="13.5" customHeight="1">
      <c r="A232" t="s" s="363">
        <f>CONCATENATE(B232,C232)</f>
        <v>750</v>
      </c>
      <c r="B232" t="s" s="271">
        <v>3</v>
      </c>
      <c r="C232" t="s" s="271">
        <v>46</v>
      </c>
      <c r="D232" s="272">
        <v>186.4</v>
      </c>
      <c r="E232" s="272">
        <v>188.2</v>
      </c>
      <c r="F232" s="272">
        <v>186.81</v>
      </c>
      <c r="G232" s="272">
        <v>184.86</v>
      </c>
      <c r="H232" s="237"/>
      <c r="I232" s="227"/>
      <c r="J232" s="227"/>
      <c r="K232" s="227"/>
      <c r="L232" s="227"/>
      <c r="M232" s="227"/>
      <c r="N232" s="227"/>
    </row>
    <row r="233" ht="13.5" customHeight="1">
      <c r="A233" t="s" s="363">
        <f>CONCATENATE(B233,C233)</f>
        <v>751</v>
      </c>
      <c r="B233" t="s" s="271">
        <v>140</v>
      </c>
      <c r="C233" t="s" s="271">
        <v>46</v>
      </c>
      <c r="D233" s="272">
        <v>186.97</v>
      </c>
      <c r="E233" s="272">
        <v>191.03</v>
      </c>
      <c r="F233" s="272">
        <v>193.07</v>
      </c>
      <c r="G233" s="272">
        <v>190.38</v>
      </c>
      <c r="H233" s="237"/>
      <c r="I233" s="227"/>
      <c r="J233" s="227"/>
      <c r="K233" s="227"/>
      <c r="L233" s="227"/>
      <c r="M233" s="227"/>
      <c r="N233" s="227"/>
    </row>
    <row r="234" ht="13.5" customHeight="1">
      <c r="A234" t="s" s="363">
        <f>CONCATENATE(B234,C234)</f>
        <v>752</v>
      </c>
      <c r="B234" t="s" s="271">
        <v>139</v>
      </c>
      <c r="C234" t="s" s="271">
        <v>46</v>
      </c>
      <c r="D234" s="272">
        <v>186.97</v>
      </c>
      <c r="E234" s="272">
        <v>191.03</v>
      </c>
      <c r="F234" s="272">
        <v>193.07</v>
      </c>
      <c r="G234" s="272">
        <v>190.38</v>
      </c>
      <c r="H234" s="237"/>
      <c r="I234" s="227"/>
      <c r="J234" s="227"/>
      <c r="K234" s="227"/>
      <c r="L234" s="227"/>
      <c r="M234" s="227"/>
      <c r="N234" s="227"/>
    </row>
    <row r="235" ht="13.5" customHeight="1">
      <c r="A235" t="s" s="363">
        <f>CONCATENATE(B235,C235)</f>
        <v>753</v>
      </c>
      <c r="B235" t="s" s="271">
        <v>141</v>
      </c>
      <c r="C235" t="s" s="271">
        <v>46</v>
      </c>
      <c r="D235" s="272">
        <v>186.97</v>
      </c>
      <c r="E235" s="272">
        <v>191.03</v>
      </c>
      <c r="F235" s="272">
        <v>193.07</v>
      </c>
      <c r="G235" s="272">
        <v>190.38</v>
      </c>
      <c r="H235" s="237"/>
      <c r="I235" s="227"/>
      <c r="J235" s="227"/>
      <c r="K235" s="227"/>
      <c r="L235" s="227"/>
      <c r="M235" s="227"/>
      <c r="N235" s="227"/>
    </row>
    <row r="236" ht="13.5" customHeight="1">
      <c r="A236" t="s" s="363">
        <f>CONCATENATE(B236,C236)</f>
        <v>754</v>
      </c>
      <c r="B236" t="s" s="271">
        <v>145</v>
      </c>
      <c r="C236" t="s" s="271">
        <v>46</v>
      </c>
      <c r="D236" s="272">
        <v>191.7</v>
      </c>
      <c r="E236" s="272">
        <v>186.65</v>
      </c>
      <c r="F236" s="272">
        <v>184.94</v>
      </c>
      <c r="G236" s="272">
        <v>180.23</v>
      </c>
      <c r="H236" s="237"/>
      <c r="I236" s="227"/>
      <c r="J236" s="227"/>
      <c r="K236" s="227"/>
      <c r="L236" s="227"/>
      <c r="M236" s="227"/>
      <c r="N236" s="227"/>
    </row>
    <row r="237" ht="13.5" customHeight="1">
      <c r="A237" t="s" s="363">
        <f>CONCATENATE(B237,C237)</f>
        <v>755</v>
      </c>
      <c r="B237" t="s" s="271">
        <v>372</v>
      </c>
      <c r="C237" t="s" s="271">
        <v>46</v>
      </c>
      <c r="D237" s="272">
        <v>180.14</v>
      </c>
      <c r="E237" s="272">
        <v>183.61</v>
      </c>
      <c r="F237" s="272">
        <v>184.86</v>
      </c>
      <c r="G237" s="272">
        <v>184.93</v>
      </c>
      <c r="H237" s="237"/>
      <c r="I237" s="227"/>
      <c r="J237" s="227"/>
      <c r="K237" s="227"/>
      <c r="L237" s="227"/>
      <c r="M237" s="227"/>
      <c r="N237" s="227"/>
    </row>
    <row r="238" ht="13.5" customHeight="1">
      <c r="A238" t="s" s="363">
        <f>CONCATENATE(B238,C238)</f>
        <v>756</v>
      </c>
      <c r="B238" t="s" s="271">
        <v>222</v>
      </c>
      <c r="C238" t="s" s="271">
        <v>46</v>
      </c>
      <c r="D238" s="272">
        <v>175.71</v>
      </c>
      <c r="E238" s="272">
        <v>180.09</v>
      </c>
      <c r="F238" s="272">
        <v>180.22</v>
      </c>
      <c r="G238" s="272">
        <v>177.13</v>
      </c>
      <c r="H238" s="237"/>
      <c r="I238" s="227"/>
      <c r="J238" s="227"/>
      <c r="K238" s="227"/>
      <c r="L238" s="227"/>
      <c r="M238" s="227"/>
      <c r="N238" s="227"/>
    </row>
    <row r="239" ht="13.5" customHeight="1">
      <c r="A239" t="s" s="363">
        <f>CONCATENATE(B239,C239)</f>
        <v>757</v>
      </c>
      <c r="B239" t="s" s="271">
        <v>375</v>
      </c>
      <c r="C239" t="s" s="271">
        <v>46</v>
      </c>
      <c r="D239" s="272">
        <v>173.3</v>
      </c>
      <c r="E239" s="272">
        <v>173.78</v>
      </c>
      <c r="F239" s="272">
        <v>174.8</v>
      </c>
      <c r="G239" s="272">
        <v>173.6</v>
      </c>
      <c r="H239" s="237"/>
      <c r="I239" s="227"/>
      <c r="J239" s="227"/>
      <c r="K239" s="227"/>
      <c r="L239" s="227"/>
      <c r="M239" s="227"/>
      <c r="N239" s="227"/>
    </row>
    <row r="240" ht="13.5" customHeight="1">
      <c r="A240" t="s" s="363">
        <f>CONCATENATE(B240,C240)</f>
        <v>758</v>
      </c>
      <c r="B240" t="s" s="271">
        <v>224</v>
      </c>
      <c r="C240" t="s" s="271">
        <v>46</v>
      </c>
      <c r="D240" s="272">
        <v>183.74</v>
      </c>
      <c r="E240" s="272">
        <v>182.86</v>
      </c>
      <c r="F240" s="272">
        <v>182.61</v>
      </c>
      <c r="G240" s="272">
        <v>180.15</v>
      </c>
      <c r="H240" s="237"/>
      <c r="I240" s="227"/>
      <c r="J240" s="227"/>
      <c r="K240" s="227"/>
      <c r="L240" s="227"/>
      <c r="M240" s="227"/>
      <c r="N240" s="227"/>
    </row>
    <row r="241" ht="13.5" customHeight="1">
      <c r="A241" t="s" s="363">
        <f>CONCATENATE(B241,C241)</f>
        <v>759</v>
      </c>
      <c r="B241" t="s" s="271">
        <v>318</v>
      </c>
      <c r="C241" t="s" s="271">
        <v>46</v>
      </c>
      <c r="D241" s="272">
        <v>177.36</v>
      </c>
      <c r="E241" s="272">
        <v>177.48</v>
      </c>
      <c r="F241" s="272">
        <v>176.85</v>
      </c>
      <c r="G241" s="272">
        <v>175.31</v>
      </c>
      <c r="H241" s="237"/>
      <c r="I241" s="227"/>
      <c r="J241" s="227"/>
      <c r="K241" s="227"/>
      <c r="L241" s="227"/>
      <c r="M241" s="227"/>
      <c r="N241" s="227"/>
    </row>
    <row r="242" ht="13.5" customHeight="1">
      <c r="A242" t="s" s="363">
        <f>CONCATENATE(B242,C242)</f>
        <v>760</v>
      </c>
      <c r="B242" t="s" s="271">
        <v>225</v>
      </c>
      <c r="C242" t="s" s="271">
        <v>46</v>
      </c>
      <c r="D242" s="272">
        <v>177.36</v>
      </c>
      <c r="E242" s="272">
        <v>177.48</v>
      </c>
      <c r="F242" s="272">
        <v>176.85</v>
      </c>
      <c r="G242" s="272">
        <v>175.31</v>
      </c>
      <c r="H242" s="237"/>
      <c r="I242" s="227"/>
      <c r="J242" s="227"/>
      <c r="K242" s="227"/>
      <c r="L242" s="227"/>
      <c r="M242" s="227"/>
      <c r="N242" s="227"/>
    </row>
    <row r="243" ht="13.5" customHeight="1">
      <c r="A243" t="s" s="363">
        <f>CONCATENATE(B243,C243)</f>
        <v>761</v>
      </c>
      <c r="B243" t="s" s="271">
        <v>228</v>
      </c>
      <c r="C243" t="s" s="271">
        <v>46</v>
      </c>
      <c r="D243" s="272">
        <v>185.07</v>
      </c>
      <c r="E243" s="272">
        <v>186.98</v>
      </c>
      <c r="F243" s="272">
        <v>183.65</v>
      </c>
      <c r="G243" s="365">
        <v>179.58</v>
      </c>
      <c r="H243" s="237"/>
      <c r="I243" s="227"/>
      <c r="J243" s="227"/>
      <c r="K243" s="227"/>
      <c r="L243" s="227"/>
      <c r="M243" s="227"/>
      <c r="N243" s="227"/>
    </row>
    <row r="244" ht="13.5" customHeight="1">
      <c r="A244" t="s" s="363">
        <f>CONCATENATE(B244,C244)</f>
        <v>762</v>
      </c>
      <c r="B244" t="s" s="271">
        <v>130</v>
      </c>
      <c r="C244" t="s" s="271">
        <v>46</v>
      </c>
      <c r="D244" s="272">
        <v>185.78</v>
      </c>
      <c r="E244" s="272">
        <v>185.85</v>
      </c>
      <c r="F244" s="272">
        <v>186</v>
      </c>
      <c r="G244" s="293">
        <v>186.35</v>
      </c>
      <c r="H244" s="237"/>
      <c r="I244" s="227"/>
      <c r="J244" s="227"/>
      <c r="K244" s="227"/>
      <c r="L244" s="227"/>
      <c r="M244" s="227"/>
      <c r="N244" s="227"/>
    </row>
  </sheetData>
  <mergeCells count="1">
    <mergeCell ref="K2:N2"/>
  </mergeCells>
  <pageMargins left="0" right="0" top="0" bottom="0" header="0" footer="0"/>
  <pageSetup firstPageNumber="1" fitToHeight="1" fitToWidth="1" scale="100" useFirstPageNumber="0" orientation="portrait" pageOrder="downThenOver"/>
  <headerFooter>
    <oddFooter>&amp;"Helvetica,Regular"&amp;11&amp;P</oddFooter>
  </headerFooter>
</worksheet>
</file>

<file path=xl/worksheets/sheet9.xml><?xml version="1.0" encoding="utf-8"?>
<worksheet xmlns:r="http://schemas.openxmlformats.org/officeDocument/2006/relationships" xmlns="http://schemas.openxmlformats.org/spreadsheetml/2006/main">
  <dimension ref="A1:E57"/>
  <sheetViews>
    <sheetView workbookViewId="0" showGridLines="0" defaultGridColor="1"/>
  </sheetViews>
  <sheetFormatPr defaultColWidth="6.875" defaultRowHeight="15" customHeight="1" outlineLevelRow="0" outlineLevelCol="0"/>
  <cols>
    <col min="1" max="1" width="12" style="366" customWidth="1"/>
    <col min="2" max="2" width="23.625" style="366" customWidth="1"/>
    <col min="3" max="3" width="30.625" style="366" customWidth="1"/>
    <col min="4" max="4" width="6.875" style="366" customWidth="1"/>
    <col min="5" max="5" width="6.875" style="366" customWidth="1"/>
    <col min="6" max="256" width="6.875" style="366" customWidth="1"/>
  </cols>
  <sheetData>
    <row r="1" ht="15.75" customHeight="1">
      <c r="A1" s="367">
        <v>1</v>
      </c>
      <c r="B1" s="368">
        <v>2</v>
      </c>
      <c r="C1" s="368">
        <v>3</v>
      </c>
      <c r="D1" s="227"/>
      <c r="E1" s="227"/>
    </row>
    <row r="2" ht="51" customHeight="1">
      <c r="A2" t="s" s="369">
        <v>151</v>
      </c>
      <c r="B2" t="s" s="370">
        <v>763</v>
      </c>
      <c r="C2" t="s" s="370">
        <v>764</v>
      </c>
      <c r="D2" s="326"/>
      <c r="E2" s="227"/>
    </row>
    <row r="3" ht="77.25" customHeight="1">
      <c r="A3" t="s" s="371">
        <v>222</v>
      </c>
      <c r="B3" t="s" s="372">
        <v>765</v>
      </c>
      <c r="C3" t="s" s="372">
        <v>766</v>
      </c>
      <c r="D3" s="314"/>
      <c r="E3" s="227"/>
    </row>
    <row r="4" ht="77.25" customHeight="1">
      <c r="A4" t="s" s="373">
        <v>224</v>
      </c>
      <c r="B4" t="s" s="374">
        <v>767</v>
      </c>
      <c r="C4" t="s" s="374">
        <v>768</v>
      </c>
      <c r="D4" s="314"/>
      <c r="E4" s="227"/>
    </row>
    <row r="5" ht="51.75" customHeight="1">
      <c r="A5" t="s" s="373">
        <v>228</v>
      </c>
      <c r="B5" t="s" s="374">
        <v>769</v>
      </c>
      <c r="C5" t="s" s="374">
        <v>770</v>
      </c>
      <c r="D5" s="314"/>
      <c r="E5" s="227"/>
    </row>
    <row r="6" ht="39" customHeight="1">
      <c r="A6" t="s" s="373">
        <v>173</v>
      </c>
      <c r="B6" t="s" s="374">
        <v>771</v>
      </c>
      <c r="C6" t="s" s="374">
        <v>770</v>
      </c>
      <c r="D6" s="314"/>
      <c r="E6" s="227"/>
    </row>
    <row r="7" ht="64.5" customHeight="1">
      <c r="A7" t="s" s="373">
        <v>88</v>
      </c>
      <c r="B7" t="s" s="374">
        <v>772</v>
      </c>
      <c r="C7" t="s" s="374">
        <v>773</v>
      </c>
      <c r="D7" s="314"/>
      <c r="E7" s="227"/>
    </row>
    <row r="8" ht="64.5" customHeight="1">
      <c r="A8" t="s" s="373">
        <v>92</v>
      </c>
      <c r="B8" t="s" s="374">
        <v>774</v>
      </c>
      <c r="C8" t="s" s="374">
        <v>775</v>
      </c>
      <c r="D8" s="314"/>
      <c r="E8" s="227"/>
    </row>
    <row r="9" ht="77.25" customHeight="1">
      <c r="A9" t="s" s="373">
        <v>109</v>
      </c>
      <c r="B9" t="s" s="374">
        <v>776</v>
      </c>
      <c r="C9" t="s" s="374">
        <v>777</v>
      </c>
      <c r="D9" s="314"/>
      <c r="E9" s="227"/>
    </row>
    <row r="10" ht="77.25" customHeight="1">
      <c r="A10" t="s" s="373">
        <v>118</v>
      </c>
      <c r="B10" t="s" s="374">
        <v>778</v>
      </c>
      <c r="C10" t="s" s="374">
        <v>779</v>
      </c>
      <c r="D10" s="314"/>
      <c r="E10" s="227"/>
    </row>
    <row r="11" ht="51.75" customHeight="1">
      <c r="A11" t="s" s="373">
        <v>3</v>
      </c>
      <c r="B11" t="s" s="374">
        <v>50</v>
      </c>
      <c r="C11" t="s" s="374">
        <v>62</v>
      </c>
      <c r="D11" s="314"/>
      <c r="E11" s="227"/>
    </row>
    <row r="12" ht="51.75" customHeight="1">
      <c r="A12" t="s" s="375">
        <v>96</v>
      </c>
      <c r="B12" t="s" s="374">
        <v>780</v>
      </c>
      <c r="C12" t="s" s="374">
        <v>781</v>
      </c>
      <c r="D12" s="314"/>
      <c r="E12" s="227"/>
    </row>
    <row r="13" ht="39" customHeight="1">
      <c r="A13" t="s" s="375">
        <v>113</v>
      </c>
      <c r="B13" t="s" s="374">
        <v>782</v>
      </c>
      <c r="C13" t="s" s="374">
        <v>783</v>
      </c>
      <c r="D13" s="314"/>
      <c r="E13" s="227"/>
    </row>
    <row r="14" ht="77.25" customHeight="1">
      <c r="A14" t="s" s="375">
        <v>125</v>
      </c>
      <c r="B14" t="s" s="374">
        <v>784</v>
      </c>
      <c r="C14" t="s" s="374">
        <v>781</v>
      </c>
      <c r="D14" s="314"/>
      <c r="E14" s="227"/>
    </row>
    <row r="15" ht="64.5" customHeight="1">
      <c r="A15" t="s" s="375">
        <v>77</v>
      </c>
      <c r="B15" t="s" s="374">
        <v>785</v>
      </c>
      <c r="C15" t="s" s="374">
        <v>786</v>
      </c>
      <c r="D15" s="314"/>
      <c r="E15" s="227"/>
    </row>
    <row r="16" ht="90" customHeight="1">
      <c r="A16" t="s" s="375">
        <v>232</v>
      </c>
      <c r="B16" t="s" s="374">
        <v>787</v>
      </c>
      <c r="C16" t="s" s="374">
        <v>788</v>
      </c>
      <c r="D16" s="314"/>
      <c r="E16" s="227"/>
    </row>
    <row r="17" ht="90" customHeight="1">
      <c r="A17" t="s" s="375">
        <v>75</v>
      </c>
      <c r="B17" t="s" s="374">
        <v>787</v>
      </c>
      <c r="C17" t="s" s="374">
        <v>789</v>
      </c>
      <c r="D17" s="314"/>
      <c r="E17" s="227"/>
    </row>
    <row r="18" ht="51.75" customHeight="1">
      <c r="A18" t="s" s="376">
        <v>72</v>
      </c>
      <c r="B18" t="s" s="374">
        <v>790</v>
      </c>
      <c r="C18" t="s" s="374">
        <v>781</v>
      </c>
      <c r="D18" s="314"/>
      <c r="E18" s="227"/>
    </row>
    <row r="19" ht="77.25" customHeight="1">
      <c r="A19" t="s" s="376">
        <v>180</v>
      </c>
      <c r="B19" t="s" s="374">
        <v>791</v>
      </c>
      <c r="C19" t="s" s="374">
        <v>792</v>
      </c>
      <c r="D19" s="314"/>
      <c r="E19" s="227"/>
    </row>
    <row r="20" ht="102.75" customHeight="1">
      <c r="A20" t="s" s="376">
        <v>106</v>
      </c>
      <c r="B20" t="s" s="374">
        <v>793</v>
      </c>
      <c r="C20" t="s" s="374">
        <v>794</v>
      </c>
      <c r="D20" s="314"/>
      <c r="E20" s="227"/>
    </row>
    <row r="21" ht="77.25" customHeight="1">
      <c r="A21" t="s" s="376">
        <v>127</v>
      </c>
      <c r="B21" t="s" s="374">
        <v>795</v>
      </c>
      <c r="C21" t="s" s="374">
        <v>796</v>
      </c>
      <c r="D21" s="314"/>
      <c r="E21" s="227"/>
    </row>
    <row r="22" ht="51.75" customHeight="1">
      <c r="A22" t="s" s="376">
        <v>211</v>
      </c>
      <c r="B22" t="s" s="374">
        <v>797</v>
      </c>
      <c r="C22" t="s" s="374">
        <v>796</v>
      </c>
      <c r="D22" s="314"/>
      <c r="E22" s="227"/>
    </row>
    <row r="23" ht="64.5" customHeight="1">
      <c r="A23" t="s" s="373">
        <v>73</v>
      </c>
      <c r="B23" t="s" s="374">
        <v>798</v>
      </c>
      <c r="C23" t="s" s="374">
        <v>799</v>
      </c>
      <c r="D23" s="314"/>
      <c r="E23" s="227"/>
    </row>
    <row r="24" ht="64.5" customHeight="1">
      <c r="A24" t="s" s="373">
        <v>91</v>
      </c>
      <c r="B24" t="s" s="374">
        <v>774</v>
      </c>
      <c r="C24" t="s" s="374">
        <v>800</v>
      </c>
      <c r="D24" s="314"/>
      <c r="E24" s="227"/>
    </row>
    <row r="25" ht="90" customHeight="1">
      <c r="A25" t="s" s="373">
        <v>115</v>
      </c>
      <c r="B25" t="s" s="374">
        <v>801</v>
      </c>
      <c r="C25" t="s" s="374">
        <v>802</v>
      </c>
      <c r="D25" s="314"/>
      <c r="E25" s="227"/>
    </row>
    <row r="26" ht="51.75" customHeight="1">
      <c r="A26" t="s" s="373">
        <v>140</v>
      </c>
      <c r="B26" t="s" s="374">
        <v>803</v>
      </c>
      <c r="C26" t="s" s="374">
        <v>781</v>
      </c>
      <c r="D26" s="314"/>
      <c r="E26" s="227"/>
    </row>
    <row r="27" ht="77.25" customHeight="1">
      <c r="A27" t="s" s="375">
        <v>181</v>
      </c>
      <c r="B27" t="s" s="374">
        <v>804</v>
      </c>
      <c r="C27" t="s" s="374">
        <v>805</v>
      </c>
      <c r="D27" s="314"/>
      <c r="E27" s="227"/>
    </row>
    <row r="28" ht="64.5" customHeight="1">
      <c r="A28" t="s" s="376">
        <v>86</v>
      </c>
      <c r="B28" t="s" s="374">
        <v>806</v>
      </c>
      <c r="C28" t="s" s="374">
        <v>807</v>
      </c>
      <c r="D28" s="314"/>
      <c r="E28" s="227"/>
    </row>
    <row r="29" ht="64.5" customHeight="1">
      <c r="A29" t="s" s="376">
        <v>104</v>
      </c>
      <c r="B29" t="s" s="374">
        <v>808</v>
      </c>
      <c r="C29" t="s" s="374">
        <v>794</v>
      </c>
      <c r="D29" s="314"/>
      <c r="E29" s="227"/>
    </row>
    <row r="30" ht="39" customHeight="1">
      <c r="A30" t="s" s="376">
        <v>122</v>
      </c>
      <c r="B30" t="s" s="374">
        <v>809</v>
      </c>
      <c r="C30" t="s" s="374">
        <v>810</v>
      </c>
      <c r="D30" s="314"/>
      <c r="E30" s="227"/>
    </row>
    <row r="31" ht="51.75" customHeight="1">
      <c r="A31" t="s" s="376">
        <v>177</v>
      </c>
      <c r="B31" t="s" s="374">
        <v>790</v>
      </c>
      <c r="C31" t="s" s="374">
        <v>781</v>
      </c>
      <c r="D31" s="314"/>
      <c r="E31" s="227"/>
    </row>
    <row r="32" ht="64.5" customHeight="1">
      <c r="A32" t="s" s="373">
        <v>169</v>
      </c>
      <c r="B32" t="s" s="374">
        <v>811</v>
      </c>
      <c r="C32" t="s" s="374">
        <v>781</v>
      </c>
      <c r="D32" s="314"/>
      <c r="E32" s="227"/>
    </row>
    <row r="33" ht="51.75" customHeight="1">
      <c r="A33" t="s" s="373">
        <v>81</v>
      </c>
      <c r="B33" t="s" s="374">
        <v>812</v>
      </c>
      <c r="C33" t="s" s="374">
        <v>813</v>
      </c>
      <c r="D33" s="314"/>
      <c r="E33" s="227"/>
    </row>
    <row r="34" ht="64.5" customHeight="1">
      <c r="A34" t="s" s="373">
        <v>201</v>
      </c>
      <c r="B34" t="s" s="374">
        <v>814</v>
      </c>
      <c r="C34" t="s" s="374">
        <v>777</v>
      </c>
      <c r="D34" s="314"/>
      <c r="E34" s="227"/>
    </row>
    <row r="35" ht="90" customHeight="1">
      <c r="A35" t="s" s="373">
        <v>117</v>
      </c>
      <c r="B35" t="s" s="374">
        <v>801</v>
      </c>
      <c r="C35" t="s" s="374">
        <v>815</v>
      </c>
      <c r="D35" s="314"/>
      <c r="E35" s="227"/>
    </row>
    <row r="36" ht="64.5" customHeight="1">
      <c r="A36" t="s" s="373">
        <v>84</v>
      </c>
      <c r="B36" t="s" s="374">
        <v>816</v>
      </c>
      <c r="C36" t="s" s="374">
        <v>817</v>
      </c>
      <c r="D36" s="314"/>
      <c r="E36" s="227"/>
    </row>
    <row r="37" ht="77.25" customHeight="1">
      <c r="A37" t="s" s="373">
        <v>102</v>
      </c>
      <c r="B37" t="s" s="374">
        <v>818</v>
      </c>
      <c r="C37" t="s" s="374">
        <v>819</v>
      </c>
      <c r="D37" s="314"/>
      <c r="E37" s="227"/>
    </row>
    <row r="38" ht="51.75" customHeight="1">
      <c r="A38" t="s" s="373">
        <v>89</v>
      </c>
      <c r="B38" t="s" s="374">
        <v>820</v>
      </c>
      <c r="C38" t="s" s="374">
        <v>773</v>
      </c>
      <c r="D38" s="314"/>
      <c r="E38" s="227"/>
    </row>
    <row r="39" ht="51.75" customHeight="1">
      <c r="A39" t="s" s="373">
        <v>100</v>
      </c>
      <c r="B39" t="s" s="374">
        <v>821</v>
      </c>
      <c r="C39" t="s" s="374">
        <v>822</v>
      </c>
      <c r="D39" s="314"/>
      <c r="E39" s="227"/>
    </row>
    <row r="40" ht="64.5" customHeight="1">
      <c r="A40" t="s" s="373">
        <v>186</v>
      </c>
      <c r="B40" t="s" s="374">
        <v>823</v>
      </c>
      <c r="C40" t="s" s="374">
        <v>824</v>
      </c>
      <c r="D40" s="314"/>
      <c r="E40" s="227"/>
    </row>
    <row r="41" ht="39" customHeight="1">
      <c r="A41" t="s" s="373">
        <v>198</v>
      </c>
      <c r="B41" t="s" s="374">
        <v>825</v>
      </c>
      <c r="C41" t="s" s="374">
        <v>824</v>
      </c>
      <c r="D41" s="314"/>
      <c r="E41" s="227"/>
    </row>
    <row r="42" ht="77.25" customHeight="1">
      <c r="A42" t="s" s="373">
        <v>120</v>
      </c>
      <c r="B42" t="s" s="374">
        <v>778</v>
      </c>
      <c r="C42" t="s" s="374">
        <v>779</v>
      </c>
      <c r="D42" s="314"/>
      <c r="E42" s="227"/>
    </row>
    <row r="43" ht="64.5" customHeight="1">
      <c r="A43" t="s" s="376">
        <v>94</v>
      </c>
      <c r="B43" t="s" s="374">
        <v>774</v>
      </c>
      <c r="C43" t="s" s="374">
        <v>800</v>
      </c>
      <c r="D43" s="314"/>
      <c r="E43" s="227"/>
    </row>
    <row r="44" ht="36" customHeight="1">
      <c r="A44" t="s" s="376">
        <v>112</v>
      </c>
      <c r="B44" t="s" s="377">
        <v>826</v>
      </c>
      <c r="C44" t="s" s="377">
        <v>827</v>
      </c>
      <c r="D44" s="314"/>
      <c r="E44" s="227"/>
    </row>
    <row r="45" ht="48" customHeight="1">
      <c r="A45" t="s" s="376">
        <v>131</v>
      </c>
      <c r="B45" t="s" s="377">
        <v>828</v>
      </c>
      <c r="C45" t="s" s="377">
        <v>829</v>
      </c>
      <c r="D45" s="314"/>
      <c r="E45" s="227"/>
    </row>
    <row r="46" ht="77.25" customHeight="1">
      <c r="A46" t="s" s="373">
        <v>108</v>
      </c>
      <c r="B46" t="s" s="374">
        <v>776</v>
      </c>
      <c r="C46" t="s" s="374">
        <v>777</v>
      </c>
      <c r="D46" s="314"/>
      <c r="E46" s="227"/>
    </row>
    <row r="47" ht="51.75" customHeight="1">
      <c r="A47" t="s" s="373">
        <v>227</v>
      </c>
      <c r="B47" t="s" s="374">
        <v>769</v>
      </c>
      <c r="C47" t="s" s="374">
        <v>770</v>
      </c>
      <c r="D47" s="314"/>
      <c r="E47" s="227"/>
    </row>
    <row r="48" ht="51.75" customHeight="1">
      <c r="A48" t="s" s="373">
        <v>79</v>
      </c>
      <c r="B48" t="s" s="374">
        <v>812</v>
      </c>
      <c r="C48" t="s" s="374">
        <v>813</v>
      </c>
      <c r="D48" s="314"/>
      <c r="E48" s="227"/>
    </row>
    <row r="49" ht="90" customHeight="1">
      <c r="A49" t="s" s="373">
        <v>114</v>
      </c>
      <c r="B49" t="s" s="374">
        <v>801</v>
      </c>
      <c r="C49" t="s" s="374">
        <v>815</v>
      </c>
      <c r="D49" s="314"/>
      <c r="E49" s="227"/>
    </row>
    <row r="50" ht="51.75" customHeight="1">
      <c r="A50" t="s" s="373">
        <v>139</v>
      </c>
      <c r="B50" t="s" s="374">
        <v>803</v>
      </c>
      <c r="C50" t="s" s="374">
        <v>781</v>
      </c>
      <c r="D50" s="314"/>
      <c r="E50" s="227"/>
    </row>
    <row r="51" ht="51.75" customHeight="1">
      <c r="A51" t="s" s="376">
        <v>71</v>
      </c>
      <c r="B51" t="s" s="374">
        <v>790</v>
      </c>
      <c r="C51" t="s" s="374">
        <v>781</v>
      </c>
      <c r="D51" s="314"/>
      <c r="E51" s="227"/>
    </row>
    <row r="52" ht="64.5" customHeight="1">
      <c r="A52" t="s" s="373">
        <v>164</v>
      </c>
      <c r="B52" t="s" s="374">
        <v>830</v>
      </c>
      <c r="C52" t="s" s="374">
        <v>831</v>
      </c>
      <c r="D52" s="314"/>
      <c r="E52" s="227"/>
    </row>
    <row r="53" ht="77.25" customHeight="1">
      <c r="A53" t="s" s="373">
        <v>118</v>
      </c>
      <c r="B53" t="s" s="374">
        <v>778</v>
      </c>
      <c r="C53" t="s" s="374">
        <v>781</v>
      </c>
      <c r="D53" s="314"/>
      <c r="E53" s="227"/>
    </row>
    <row r="54" ht="51.75" customHeight="1">
      <c r="A54" t="s" s="376">
        <v>207</v>
      </c>
      <c r="B54" t="s" s="374">
        <v>832</v>
      </c>
      <c r="C54" t="s" s="374">
        <v>831</v>
      </c>
      <c r="D54" s="314"/>
      <c r="E54" s="227"/>
    </row>
    <row r="55" ht="90" customHeight="1">
      <c r="A55" t="s" s="376">
        <v>137</v>
      </c>
      <c r="B55" t="s" s="374">
        <v>833</v>
      </c>
      <c r="C55" t="s" s="374">
        <v>834</v>
      </c>
      <c r="D55" s="314"/>
      <c r="E55" s="227"/>
    </row>
    <row r="56" ht="51.75" customHeight="1">
      <c r="A56" t="s" s="373">
        <v>140</v>
      </c>
      <c r="B56" t="s" s="374">
        <v>803</v>
      </c>
      <c r="C56" t="s" s="374">
        <v>781</v>
      </c>
      <c r="D56" s="314"/>
      <c r="E56" s="227"/>
    </row>
    <row r="57" ht="17" customHeight="1">
      <c r="A57" s="378"/>
      <c r="B57" s="379"/>
      <c r="C57" s="282"/>
      <c r="D57" s="227"/>
      <c r="E57" s="227"/>
    </row>
  </sheetData>
  <pageMargins left="0" right="0" top="0" bottom="0" header="0" footer="0"/>
  <pageSetup firstPageNumber="1" fitToHeight="1" fitToWidth="1" scale="100" useFirstPageNumber="0" orientation="landscape" pageOrder="downThenOver"/>
  <headerFooter>
    <oddFooter>&amp;"Helvetica,Regular"&amp;11&amp;P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